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32" windowWidth="18180" windowHeight="5040"/>
  </bookViews>
  <sheets>
    <sheet name="flielis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I142" i="1" l="1"/>
  <c r="H142" i="1"/>
  <c r="I141" i="1"/>
  <c r="H141" i="1" s="1"/>
  <c r="I140" i="1"/>
  <c r="H140" i="1"/>
  <c r="I139" i="1"/>
  <c r="H139" i="1"/>
  <c r="E142" i="1"/>
  <c r="F142" i="1"/>
  <c r="G142" i="1"/>
  <c r="J142" i="1" s="1"/>
  <c r="E141" i="1"/>
  <c r="F141" i="1"/>
  <c r="J141" i="1" s="1"/>
  <c r="G141" i="1"/>
  <c r="E140" i="1"/>
  <c r="J140" i="1" s="1"/>
  <c r="F140" i="1"/>
  <c r="G140" i="1"/>
  <c r="E139" i="1"/>
  <c r="F139" i="1"/>
  <c r="J139" i="1" s="1"/>
  <c r="G139" i="1"/>
  <c r="I138" i="1"/>
  <c r="H138" i="1" s="1"/>
  <c r="J138" i="1"/>
  <c r="E138" i="1"/>
  <c r="F138" i="1"/>
  <c r="G138" i="1"/>
  <c r="G137" i="1"/>
  <c r="F137" i="1"/>
  <c r="E137" i="1"/>
  <c r="J137" i="1" s="1"/>
  <c r="G136" i="1"/>
  <c r="F136" i="1"/>
  <c r="E136" i="1"/>
  <c r="G135" i="1"/>
  <c r="F135" i="1"/>
  <c r="E135" i="1"/>
  <c r="J135" i="1" s="1"/>
  <c r="G134" i="1"/>
  <c r="F134" i="1"/>
  <c r="E134" i="1"/>
  <c r="J134" i="1" s="1"/>
  <c r="I132" i="1"/>
  <c r="H132" i="1" s="1"/>
  <c r="E133" i="1"/>
  <c r="F133" i="1"/>
  <c r="G133" i="1"/>
  <c r="E132" i="1"/>
  <c r="J132" i="1" s="1"/>
  <c r="F132" i="1"/>
  <c r="G132" i="1"/>
  <c r="J136" i="1" l="1"/>
  <c r="J133" i="1"/>
  <c r="I130" i="1"/>
  <c r="H130" i="1" s="1"/>
  <c r="I131" i="1"/>
  <c r="H131" i="1" s="1"/>
  <c r="I129" i="1"/>
  <c r="H129" i="1" s="1"/>
  <c r="E126" i="1"/>
  <c r="F126" i="1"/>
  <c r="G126" i="1"/>
  <c r="I126" i="1"/>
  <c r="H126" i="1" s="1"/>
  <c r="E127" i="1"/>
  <c r="F127" i="1"/>
  <c r="G127" i="1"/>
  <c r="I127" i="1"/>
  <c r="H127" i="1" s="1"/>
  <c r="E128" i="1"/>
  <c r="J128" i="1" s="1"/>
  <c r="F128" i="1"/>
  <c r="G128" i="1"/>
  <c r="I128" i="1"/>
  <c r="H128" i="1" s="1"/>
  <c r="E129" i="1"/>
  <c r="F129" i="1"/>
  <c r="G129" i="1"/>
  <c r="E130" i="1"/>
  <c r="F130" i="1"/>
  <c r="G130" i="1"/>
  <c r="E131" i="1"/>
  <c r="F131" i="1"/>
  <c r="G131" i="1"/>
  <c r="I125" i="1"/>
  <c r="H125" i="1" s="1"/>
  <c r="G125" i="1"/>
  <c r="F125" i="1"/>
  <c r="E125" i="1"/>
  <c r="J131" i="1" l="1"/>
  <c r="J129" i="1"/>
  <c r="J127" i="1"/>
  <c r="J125" i="1"/>
  <c r="J130" i="1"/>
  <c r="J126" i="1"/>
  <c r="I3" i="1"/>
  <c r="H3" i="1" s="1"/>
  <c r="I4" i="1"/>
  <c r="H4" i="1" s="1"/>
  <c r="I5" i="1"/>
  <c r="H5" i="1" s="1"/>
  <c r="I6" i="1"/>
  <c r="H6" i="1" s="1"/>
  <c r="I7" i="1"/>
  <c r="H7" i="1" s="1"/>
  <c r="I8" i="1"/>
  <c r="H8" i="1" s="1"/>
  <c r="I9" i="1"/>
  <c r="H9" i="1" s="1"/>
  <c r="I10" i="1"/>
  <c r="H10" i="1" s="1"/>
  <c r="I11" i="1"/>
  <c r="H11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H17" i="1" s="1"/>
  <c r="I18" i="1"/>
  <c r="H18" i="1" s="1"/>
  <c r="I19" i="1"/>
  <c r="H19" i="1" s="1"/>
  <c r="I20" i="1"/>
  <c r="H20" i="1" s="1"/>
  <c r="I21" i="1"/>
  <c r="H21" i="1" s="1"/>
  <c r="I22" i="1"/>
  <c r="H22" i="1" s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I35" i="1"/>
  <c r="H35" i="1" s="1"/>
  <c r="I36" i="1"/>
  <c r="H36" i="1" s="1"/>
  <c r="I37" i="1"/>
  <c r="H37" i="1" s="1"/>
  <c r="I38" i="1"/>
  <c r="H38" i="1" s="1"/>
  <c r="I39" i="1"/>
  <c r="H39" i="1" s="1"/>
  <c r="I40" i="1"/>
  <c r="H40" i="1" s="1"/>
  <c r="I41" i="1"/>
  <c r="H41" i="1" s="1"/>
  <c r="I42" i="1"/>
  <c r="H42" i="1" s="1"/>
  <c r="I43" i="1"/>
  <c r="H43" i="1" s="1"/>
  <c r="I44" i="1"/>
  <c r="H44" i="1" s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52" i="1"/>
  <c r="H52" i="1" s="1"/>
  <c r="I53" i="1"/>
  <c r="H53" i="1" s="1"/>
  <c r="I54" i="1"/>
  <c r="H54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I64" i="1"/>
  <c r="H64" i="1" s="1"/>
  <c r="I65" i="1"/>
  <c r="H65" i="1" s="1"/>
  <c r="I66" i="1"/>
  <c r="H66" i="1" s="1"/>
  <c r="I67" i="1"/>
  <c r="H67" i="1" s="1"/>
  <c r="I68" i="1"/>
  <c r="H68" i="1" s="1"/>
  <c r="I69" i="1"/>
  <c r="H69" i="1" s="1"/>
  <c r="I70" i="1"/>
  <c r="H70" i="1" s="1"/>
  <c r="I71" i="1"/>
  <c r="H71" i="1" s="1"/>
  <c r="I72" i="1"/>
  <c r="H72" i="1" s="1"/>
  <c r="I73" i="1"/>
  <c r="H73" i="1" s="1"/>
  <c r="I74" i="1"/>
  <c r="H74" i="1" s="1"/>
  <c r="I75" i="1"/>
  <c r="H75" i="1" s="1"/>
  <c r="I76" i="1"/>
  <c r="H76" i="1" s="1"/>
  <c r="I77" i="1"/>
  <c r="H77" i="1" s="1"/>
  <c r="I78" i="1"/>
  <c r="H78" i="1" s="1"/>
  <c r="I79" i="1"/>
  <c r="H79" i="1" s="1"/>
  <c r="I80" i="1"/>
  <c r="H80" i="1" s="1"/>
  <c r="I81" i="1"/>
  <c r="H81" i="1" s="1"/>
  <c r="I82" i="1"/>
  <c r="H82" i="1" s="1"/>
  <c r="I83" i="1"/>
  <c r="H83" i="1" s="1"/>
  <c r="I84" i="1"/>
  <c r="H84" i="1" s="1"/>
  <c r="I85" i="1"/>
  <c r="H85" i="1" s="1"/>
  <c r="I86" i="1"/>
  <c r="H86" i="1" s="1"/>
  <c r="I87" i="1"/>
  <c r="H87" i="1" s="1"/>
  <c r="I88" i="1"/>
  <c r="H88" i="1" s="1"/>
  <c r="I89" i="1"/>
  <c r="H89" i="1" s="1"/>
  <c r="I90" i="1"/>
  <c r="H90" i="1" s="1"/>
  <c r="I91" i="1"/>
  <c r="H91" i="1" s="1"/>
  <c r="I92" i="1"/>
  <c r="H92" i="1" s="1"/>
  <c r="I93" i="1"/>
  <c r="H93" i="1" s="1"/>
  <c r="I94" i="1"/>
  <c r="H94" i="1" s="1"/>
  <c r="I95" i="1"/>
  <c r="H95" i="1" s="1"/>
  <c r="I96" i="1"/>
  <c r="H96" i="1" s="1"/>
  <c r="I97" i="1"/>
  <c r="H97" i="1" s="1"/>
  <c r="I98" i="1"/>
  <c r="H98" i="1" s="1"/>
  <c r="I99" i="1"/>
  <c r="H99" i="1" s="1"/>
  <c r="I100" i="1"/>
  <c r="H100" i="1" s="1"/>
  <c r="I101" i="1"/>
  <c r="H101" i="1" s="1"/>
  <c r="I102" i="1"/>
  <c r="H102" i="1" s="1"/>
  <c r="I103" i="1"/>
  <c r="H103" i="1" s="1"/>
  <c r="I104" i="1"/>
  <c r="H104" i="1" s="1"/>
  <c r="I105" i="1"/>
  <c r="H105" i="1" s="1"/>
  <c r="I106" i="1"/>
  <c r="H106" i="1" s="1"/>
  <c r="I107" i="1"/>
  <c r="H107" i="1" s="1"/>
  <c r="I108" i="1"/>
  <c r="H108" i="1" s="1"/>
  <c r="I109" i="1"/>
  <c r="H109" i="1" s="1"/>
  <c r="I110" i="1"/>
  <c r="H110" i="1" s="1"/>
  <c r="I111" i="1"/>
  <c r="H111" i="1" s="1"/>
  <c r="I112" i="1"/>
  <c r="H112" i="1" s="1"/>
  <c r="I113" i="1"/>
  <c r="H113" i="1" s="1"/>
  <c r="I114" i="1"/>
  <c r="H114" i="1" s="1"/>
  <c r="I115" i="1"/>
  <c r="H115" i="1" s="1"/>
  <c r="I116" i="1"/>
  <c r="H116" i="1" s="1"/>
  <c r="I117" i="1"/>
  <c r="H117" i="1" s="1"/>
  <c r="I118" i="1"/>
  <c r="H118" i="1" s="1"/>
  <c r="I119" i="1"/>
  <c r="H119" i="1" s="1"/>
  <c r="I120" i="1"/>
  <c r="H120" i="1" s="1"/>
  <c r="I121" i="1"/>
  <c r="H121" i="1" s="1"/>
  <c r="I122" i="1"/>
  <c r="H122" i="1" s="1"/>
  <c r="I123" i="1"/>
  <c r="H123" i="1" s="1"/>
  <c r="I124" i="1"/>
  <c r="H124" i="1" s="1"/>
  <c r="I2" i="1"/>
  <c r="H2" i="1" s="1"/>
  <c r="G19" i="1"/>
  <c r="F19" i="1"/>
  <c r="E19" i="1"/>
  <c r="J19" i="1" l="1"/>
  <c r="G8" i="1"/>
  <c r="E124" i="1" l="1"/>
  <c r="F124" i="1"/>
  <c r="G124" i="1"/>
  <c r="E66" i="1"/>
  <c r="G78" i="1"/>
  <c r="G26" i="1"/>
  <c r="G74" i="1"/>
  <c r="G64" i="1"/>
  <c r="G32" i="1"/>
  <c r="G100" i="1"/>
  <c r="G70" i="1"/>
  <c r="G73" i="1"/>
  <c r="G76" i="1"/>
  <c r="G24" i="1"/>
  <c r="G25" i="1"/>
  <c r="G60" i="1"/>
  <c r="G61" i="1"/>
  <c r="G71" i="1"/>
  <c r="G72" i="1"/>
  <c r="G83" i="1"/>
  <c r="G79" i="1"/>
  <c r="G67" i="1"/>
  <c r="G80" i="1"/>
  <c r="G81" i="1"/>
  <c r="G65" i="1"/>
  <c r="G75" i="1"/>
  <c r="G66" i="1"/>
  <c r="G2" i="1"/>
  <c r="G3" i="1"/>
  <c r="G4" i="1"/>
  <c r="G5" i="1"/>
  <c r="G6" i="1"/>
  <c r="G7" i="1"/>
  <c r="G11" i="1"/>
  <c r="G12" i="1"/>
  <c r="G13" i="1"/>
  <c r="G14" i="1"/>
  <c r="G15" i="1"/>
  <c r="G16" i="1"/>
  <c r="G17" i="1"/>
  <c r="G18" i="1"/>
  <c r="G20" i="1"/>
  <c r="G21" i="1"/>
  <c r="G22" i="1"/>
  <c r="G23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62" i="1"/>
  <c r="G63" i="1"/>
  <c r="G84" i="1"/>
  <c r="G27" i="1"/>
  <c r="G28" i="1"/>
  <c r="G29" i="1"/>
  <c r="G30" i="1"/>
  <c r="G31" i="1"/>
  <c r="G57" i="1"/>
  <c r="G58" i="1"/>
  <c r="G68" i="1"/>
  <c r="G69" i="1"/>
  <c r="G9" i="1"/>
  <c r="G10" i="1"/>
  <c r="G82" i="1"/>
  <c r="G90" i="1"/>
  <c r="G77" i="1"/>
  <c r="F77" i="1"/>
  <c r="F78" i="1"/>
  <c r="F26" i="1"/>
  <c r="F74" i="1"/>
  <c r="F64" i="1"/>
  <c r="F32" i="1"/>
  <c r="F100" i="1"/>
  <c r="F70" i="1"/>
  <c r="F73" i="1"/>
  <c r="F76" i="1"/>
  <c r="F24" i="1"/>
  <c r="F25" i="1"/>
  <c r="F60" i="1"/>
  <c r="F61" i="1"/>
  <c r="F71" i="1"/>
  <c r="F72" i="1"/>
  <c r="F79" i="1"/>
  <c r="F67" i="1"/>
  <c r="F80" i="1"/>
  <c r="F81" i="1"/>
  <c r="F65" i="1"/>
  <c r="F75" i="1"/>
  <c r="F66" i="1"/>
  <c r="F2" i="1"/>
  <c r="F3" i="1"/>
  <c r="F4" i="1"/>
  <c r="F5" i="1"/>
  <c r="F6" i="1"/>
  <c r="F7" i="1"/>
  <c r="F11" i="1"/>
  <c r="F12" i="1"/>
  <c r="F13" i="1"/>
  <c r="F14" i="1"/>
  <c r="F15" i="1"/>
  <c r="F16" i="1"/>
  <c r="F17" i="1"/>
  <c r="F18" i="1"/>
  <c r="F20" i="1"/>
  <c r="F21" i="1"/>
  <c r="F22" i="1"/>
  <c r="F23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9" i="1"/>
  <c r="F85" i="1"/>
  <c r="F86" i="1"/>
  <c r="F87" i="1"/>
  <c r="F88" i="1"/>
  <c r="F89" i="1"/>
  <c r="F91" i="1"/>
  <c r="F92" i="1"/>
  <c r="F93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62" i="1"/>
  <c r="F63" i="1"/>
  <c r="F84" i="1"/>
  <c r="F27" i="1"/>
  <c r="F28" i="1"/>
  <c r="F29" i="1"/>
  <c r="F30" i="1"/>
  <c r="F31" i="1"/>
  <c r="F57" i="1"/>
  <c r="F58" i="1"/>
  <c r="F68" i="1"/>
  <c r="F69" i="1"/>
  <c r="F8" i="1"/>
  <c r="F9" i="1"/>
  <c r="F10" i="1"/>
  <c r="F82" i="1"/>
  <c r="F90" i="1"/>
  <c r="F83" i="1"/>
  <c r="E78" i="1"/>
  <c r="E26" i="1"/>
  <c r="E74" i="1"/>
  <c r="E64" i="1"/>
  <c r="E32" i="1"/>
  <c r="E100" i="1"/>
  <c r="E70" i="1"/>
  <c r="E73" i="1"/>
  <c r="E76" i="1"/>
  <c r="E24" i="1"/>
  <c r="E25" i="1"/>
  <c r="E60" i="1"/>
  <c r="E61" i="1"/>
  <c r="E71" i="1"/>
  <c r="E72" i="1"/>
  <c r="E83" i="1"/>
  <c r="E79" i="1"/>
  <c r="E67" i="1"/>
  <c r="E80" i="1"/>
  <c r="E81" i="1"/>
  <c r="E65" i="1"/>
  <c r="E75" i="1"/>
  <c r="E2" i="1"/>
  <c r="E3" i="1"/>
  <c r="E4" i="1"/>
  <c r="E5" i="1"/>
  <c r="E6" i="1"/>
  <c r="E7" i="1"/>
  <c r="E11" i="1"/>
  <c r="E12" i="1"/>
  <c r="E13" i="1"/>
  <c r="E14" i="1"/>
  <c r="E15" i="1"/>
  <c r="E16" i="1"/>
  <c r="E17" i="1"/>
  <c r="E18" i="1"/>
  <c r="E20" i="1"/>
  <c r="E21" i="1"/>
  <c r="E22" i="1"/>
  <c r="E23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9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62" i="1"/>
  <c r="E63" i="1"/>
  <c r="E84" i="1"/>
  <c r="E27" i="1"/>
  <c r="E28" i="1"/>
  <c r="E29" i="1"/>
  <c r="E30" i="1"/>
  <c r="E31" i="1"/>
  <c r="E57" i="1"/>
  <c r="E58" i="1"/>
  <c r="E68" i="1"/>
  <c r="E69" i="1"/>
  <c r="E8" i="1"/>
  <c r="E9" i="1"/>
  <c r="E10" i="1"/>
  <c r="E82" i="1"/>
  <c r="E90" i="1"/>
  <c r="E77" i="1"/>
  <c r="J70" i="1" l="1"/>
  <c r="J8" i="1"/>
  <c r="J77" i="1"/>
  <c r="J75" i="1"/>
  <c r="J67" i="1"/>
  <c r="J79" i="1"/>
  <c r="J32" i="1"/>
  <c r="J117" i="1"/>
  <c r="J96" i="1"/>
  <c r="J45" i="1"/>
  <c r="J12" i="1"/>
  <c r="J84" i="1"/>
  <c r="J83" i="1"/>
  <c r="J10" i="1"/>
  <c r="J57" i="1"/>
  <c r="J110" i="1"/>
  <c r="J102" i="1"/>
  <c r="J93" i="1"/>
  <c r="J59" i="1"/>
  <c r="J50" i="1"/>
  <c r="J42" i="1"/>
  <c r="J34" i="1"/>
  <c r="J17" i="1"/>
  <c r="J7" i="1"/>
  <c r="J81" i="1"/>
  <c r="J68" i="1"/>
  <c r="J105" i="1"/>
  <c r="J37" i="1"/>
  <c r="J122" i="1"/>
  <c r="J86" i="1"/>
  <c r="J31" i="1"/>
  <c r="J120" i="1"/>
  <c r="J114" i="1"/>
  <c r="J109" i="1"/>
  <c r="J101" i="1"/>
  <c r="J92" i="1"/>
  <c r="J56" i="1"/>
  <c r="J49" i="1"/>
  <c r="J41" i="1"/>
  <c r="J33" i="1"/>
  <c r="J16" i="1"/>
  <c r="J6" i="1"/>
  <c r="J123" i="1"/>
  <c r="J53" i="1"/>
  <c r="J90" i="1"/>
  <c r="J116" i="1"/>
  <c r="J95" i="1"/>
  <c r="J25" i="1"/>
  <c r="J65" i="1"/>
  <c r="J9" i="1"/>
  <c r="J30" i="1"/>
  <c r="J119" i="1"/>
  <c r="J108" i="1"/>
  <c r="J99" i="1"/>
  <c r="J91" i="1"/>
  <c r="J55" i="1"/>
  <c r="J48" i="1"/>
  <c r="J40" i="1"/>
  <c r="J23" i="1"/>
  <c r="J15" i="1"/>
  <c r="J5" i="1"/>
  <c r="J73" i="1"/>
  <c r="J78" i="1"/>
  <c r="J27" i="1"/>
  <c r="J112" i="1"/>
  <c r="J87" i="1"/>
  <c r="J20" i="1"/>
  <c r="J2" i="1"/>
  <c r="J104" i="1"/>
  <c r="J124" i="1"/>
  <c r="J52" i="1"/>
  <c r="J44" i="1"/>
  <c r="J36" i="1"/>
  <c r="J82" i="1"/>
  <c r="J58" i="1"/>
  <c r="J121" i="1"/>
  <c r="J115" i="1"/>
  <c r="J111" i="1"/>
  <c r="J103" i="1"/>
  <c r="J94" i="1"/>
  <c r="J85" i="1"/>
  <c r="J51" i="1"/>
  <c r="J43" i="1"/>
  <c r="J35" i="1"/>
  <c r="J18" i="1"/>
  <c r="J11" i="1"/>
  <c r="J60" i="1"/>
  <c r="J100" i="1"/>
  <c r="J80" i="1"/>
  <c r="J72" i="1"/>
  <c r="J24" i="1"/>
  <c r="J64" i="1"/>
  <c r="J29" i="1"/>
  <c r="J63" i="1"/>
  <c r="J118" i="1"/>
  <c r="J113" i="1"/>
  <c r="J107" i="1"/>
  <c r="J98" i="1"/>
  <c r="J89" i="1"/>
  <c r="J47" i="1"/>
  <c r="J39" i="1"/>
  <c r="J22" i="1"/>
  <c r="J14" i="1"/>
  <c r="J4" i="1"/>
  <c r="J71" i="1"/>
  <c r="J76" i="1"/>
  <c r="J74" i="1"/>
  <c r="J66" i="1"/>
  <c r="J69" i="1"/>
  <c r="J28" i="1"/>
  <c r="J62" i="1"/>
  <c r="J106" i="1"/>
  <c r="J97" i="1"/>
  <c r="J88" i="1"/>
  <c r="J54" i="1"/>
  <c r="J46" i="1"/>
  <c r="J38" i="1"/>
  <c r="J21" i="1"/>
  <c r="J13" i="1"/>
  <c r="J3" i="1"/>
  <c r="J61" i="1"/>
  <c r="J26" i="1"/>
</calcChain>
</file>

<file path=xl/sharedStrings.xml><?xml version="1.0" encoding="utf-8"?>
<sst xmlns="http://schemas.openxmlformats.org/spreadsheetml/2006/main" count="1424" uniqueCount="492">
  <si>
    <t>Atoka40005</t>
  </si>
  <si>
    <t>NewsClip</t>
  </si>
  <si>
    <t>Blaine40011</t>
  </si>
  <si>
    <t>Caddo40015</t>
  </si>
  <si>
    <t>Canadian40017</t>
  </si>
  <si>
    <t>Cimarron40025</t>
  </si>
  <si>
    <t>Cotton40033</t>
  </si>
  <si>
    <t>Grant40053</t>
  </si>
  <si>
    <t>Jackson40065</t>
  </si>
  <si>
    <t>Jefferson40067</t>
  </si>
  <si>
    <t>Kay40071</t>
  </si>
  <si>
    <t>Kingfisher40073</t>
  </si>
  <si>
    <t>Kiowa40075</t>
  </si>
  <si>
    <t>LeFlore40079</t>
  </si>
  <si>
    <t>Logan40083</t>
  </si>
  <si>
    <t>Noble40103</t>
  </si>
  <si>
    <t>Oklahoma40109</t>
  </si>
  <si>
    <t>Ottawa40115</t>
  </si>
  <si>
    <t>Seminole40133</t>
  </si>
  <si>
    <t>Tulsa40143</t>
  </si>
  <si>
    <t>pdf</t>
  </si>
  <si>
    <t>19480624b</t>
  </si>
  <si>
    <t>19490518b</t>
  </si>
  <si>
    <t>19490519b</t>
  </si>
  <si>
    <t>19490520b</t>
  </si>
  <si>
    <t>19570520a</t>
  </si>
  <si>
    <t>19570523b</t>
  </si>
  <si>
    <t>19570527b</t>
  </si>
  <si>
    <t>19570530b</t>
  </si>
  <si>
    <t>19811014b</t>
  </si>
  <si>
    <t>19811015b</t>
  </si>
  <si>
    <t>19930511b</t>
  </si>
  <si>
    <t>19930512b</t>
  </si>
  <si>
    <t>19930513b</t>
  </si>
  <si>
    <t>19510716a</t>
  </si>
  <si>
    <t>19510716b</t>
  </si>
  <si>
    <t>19510717a</t>
  </si>
  <si>
    <t>19510717b</t>
  </si>
  <si>
    <t>COUNTY</t>
  </si>
  <si>
    <t>YEAR</t>
  </si>
  <si>
    <t>MONTH</t>
  </si>
  <si>
    <t>DAY</t>
  </si>
  <si>
    <t>SIX MISSING AS BRIDGE GOES OUT</t>
  </si>
  <si>
    <t>WATERS RAVAGE HALF OF STATE</t>
  </si>
  <si>
    <t>OKLAHOMA</t>
  </si>
  <si>
    <t>25-FOOT FLOOD RUSHES ON CITY</t>
  </si>
  <si>
    <t>SEVEN MISSING IN FLOOD ARE SOUGHT</t>
  </si>
  <si>
    <t>Johnston County Capital-Democrat</t>
  </si>
  <si>
    <t>JOHNSTON</t>
  </si>
  <si>
    <t>RIVER COVERS HIGHWAY 22; ROAD CLOSED</t>
  </si>
  <si>
    <t>RIVER RECEDES AFTER OVERFLOWING BANKS</t>
  </si>
  <si>
    <t>SEMINOLE</t>
  </si>
  <si>
    <t>Seminole Producer</t>
  </si>
  <si>
    <t>RAINS OF NEAR HALF INCH DAILY DRENCH WEWOKANS</t>
  </si>
  <si>
    <t>UNKNOWN</t>
  </si>
  <si>
    <t>WATER THREATENS WETUMKA BRIDGE</t>
  </si>
  <si>
    <t>Wewoka Times-Democrat</t>
  </si>
  <si>
    <t>Daily Oklahoman</t>
  </si>
  <si>
    <t>STORM STRIKES WEATHERFORD</t>
  </si>
  <si>
    <t>RAIN FALLS EVERY DAY BUT THREE THUS FAR IN JUNE</t>
  </si>
  <si>
    <t>FLOODS PLAGUE MORE AND MORE OF STATE</t>
  </si>
  <si>
    <t>MANY DEAD AFTER HIGHWAY FLOOD</t>
  </si>
  <si>
    <t>Hydro Review</t>
  </si>
  <si>
    <t>CADDO</t>
  </si>
  <si>
    <t>RECONSTRUCTION OF STREETS BEGUN HERE</t>
  </si>
  <si>
    <t>STATE IS SWEPT BY HEAVY RAIN</t>
  </si>
  <si>
    <t>Many</t>
  </si>
  <si>
    <t>Anadarko Daily News</t>
  </si>
  <si>
    <t>WASHITA RUNS WILD; FLOOD PERIL GROWS</t>
  </si>
  <si>
    <t>MOST STATE FLOODS RECEDING BUT RAIN STAYS IN FORECAST</t>
  </si>
  <si>
    <t>1000 HOMELESS AT GUTHRIE AS FLOODS RACE OVER STATE</t>
  </si>
  <si>
    <t>NEWS_SCOPE</t>
  </si>
  <si>
    <t>NEWS_PUBDATE</t>
  </si>
  <si>
    <t>NEWS_SOURCE</t>
  </si>
  <si>
    <t>NEWS_HEADLINE</t>
  </si>
  <si>
    <t>NEWS_PHOTOS</t>
  </si>
  <si>
    <t>KAY; BLAINE; CLEVELAND; MAJOR</t>
  </si>
  <si>
    <t>OKLAHOMA; CLEVELAND; COMANCHE</t>
  </si>
  <si>
    <t>SEMINOLE; HUGHES</t>
  </si>
  <si>
    <t>CUSTER; BLAINE; CADDO</t>
  </si>
  <si>
    <t>OKMULGEE; CANADIAN; KINGFISHER; CADDO</t>
  </si>
  <si>
    <t>HEAVY RAIN; TWISTER BATTER COUNTY</t>
  </si>
  <si>
    <t>STATE DELUGED; CAMPUS IS KNEE DEEP IN WATER</t>
  </si>
  <si>
    <t>CADDO; CUSTER; LOGAN; PAYNE</t>
  </si>
  <si>
    <t xml:space="preserve">LOGAN; KINGFISHER </t>
  </si>
  <si>
    <t>NEWS_DATA_SOURCE_LOCATION</t>
  </si>
  <si>
    <t>GUTHRIE BEGINS TO DRY IN WORST FLOOD SINCE '97</t>
  </si>
  <si>
    <t>TWO MEN MISSING; FLOOD TOLL NOW FOUR</t>
  </si>
  <si>
    <t>JEFFERSON; KAY</t>
  </si>
  <si>
    <t>STATE FLOOD PERIL SHIFTS TO NORTH</t>
  </si>
  <si>
    <t>FLOODWATERS SPREAD OUT</t>
  </si>
  <si>
    <t>KAY</t>
  </si>
  <si>
    <t>FORT COBB FEELS FURY OF RAMPAGING WASHITA FLOODWATER AGAIN</t>
  </si>
  <si>
    <t>OTTAWA</t>
  </si>
  <si>
    <t>SURGING RIVERS SPILL INTO STATE; RESIDENTS FLEE</t>
  </si>
  <si>
    <t>STATE FLOOD MAKES 2000 HOMELESS</t>
  </si>
  <si>
    <t>MIAMI FLOOD LOSS 5 MILLIONS</t>
  </si>
  <si>
    <t>FLOOD DROPS AT MIAMI AS PILFERING FEARS MOUNT</t>
  </si>
  <si>
    <t>Oklahoma City Times</t>
  </si>
  <si>
    <t>WILD NEOSHO LEAVES 3500 STATE HOMELESS</t>
  </si>
  <si>
    <t>CLOUDS REALLY DELIVER THE GOODS AT BOISE CITY</t>
  </si>
  <si>
    <t>CIMARRON</t>
  </si>
  <si>
    <t>11-INCH CLOUDBURST FLOODS HENNESSEY; MORE FALLING</t>
  </si>
  <si>
    <t>CIMARRON ON RECORD RAMPAGE</t>
  </si>
  <si>
    <t>KINGFISHER; MAJOR</t>
  </si>
  <si>
    <t>FLOODS GROWING AFTER NEW STORMS; DOZEN CITIES STARTING EVACUATIONS</t>
  </si>
  <si>
    <t>KINGFISHER; MAJOR; LOGAN</t>
  </si>
  <si>
    <t>2300 AT BIXBY FORCED TO FLEE</t>
  </si>
  <si>
    <t>TULSA; GARFIELD</t>
  </si>
  <si>
    <t>Kingfisher Free Press</t>
  </si>
  <si>
    <t>DOVER RESIDENTS ARE DIGGING OUT AFTER RECORD FLOOD</t>
  </si>
  <si>
    <t>KINGFISHER</t>
  </si>
  <si>
    <t>TULSA</t>
  </si>
  <si>
    <t>ARKANSAS RIVER CREST ROLLS THROUGH TULSA; DAMAGES HELD DOWN</t>
  </si>
  <si>
    <t>PAYNE</t>
  </si>
  <si>
    <t>FLOOD HITS AT STILLWATER</t>
  </si>
  <si>
    <t>NEW ARKANSAS CREST AT TULSA IS FOOT HIGHER</t>
  </si>
  <si>
    <t>TULSA; PAYNE</t>
  </si>
  <si>
    <t>HOLDENVILLE IS SOAKED BY 6-INCH CLOUDBURST AS STORMS SLAP STATE</t>
  </si>
  <si>
    <t>HUGHES; PAYNE</t>
  </si>
  <si>
    <t>WASHTA FLOOD IS RECEDING BUT TEXOMA CLIMBING NEAR SPILLWAY</t>
  </si>
  <si>
    <t>LAKE TEXOMA CLOSES FLOODGATES TO EASE THREAT DOWNSTREAM</t>
  </si>
  <si>
    <t>FOUR DIE IN LAWTON TORNADO AS STORM FRONT HITS STATE</t>
  </si>
  <si>
    <t>OKLAHOMA; POTTAWATOMIE</t>
  </si>
  <si>
    <t>CLEANUP AND SPRAY OPERATIONS ARE CONTINUING IN FLOOD-HIT DOVER AREA</t>
  </si>
  <si>
    <t>SPRING IS BACK BUT HIGH WATER STILL THREATENS</t>
  </si>
  <si>
    <t>JEFFERSON; MUSKOGEE</t>
  </si>
  <si>
    <t>LAST OF MOFFETT RESIDENTS FLEE FLOODING RIVER</t>
  </si>
  <si>
    <t>SEQUOYAH; BRYAN</t>
  </si>
  <si>
    <t>RIVERS FALLING TO EASE STATE FLOOD DANGER</t>
  </si>
  <si>
    <t>LAKE LAPS CITY AS TEXOMA GOES OVER SPILLWAY</t>
  </si>
  <si>
    <t>FLOODING EASES AS SUN RETURNS</t>
  </si>
  <si>
    <t>FLOOD CHECKERS TALLY UP LOSSES</t>
  </si>
  <si>
    <t>BRIDGE GIVES WAY UNDER FREIGHT TRAIN</t>
  </si>
  <si>
    <t>CARTER</t>
  </si>
  <si>
    <t>GRAND RIVER FLOODING BLAMED ON ENGINEERS BY WITNESSES AT QUIZ</t>
  </si>
  <si>
    <t>MAYES; ROGERS; MARSHALL</t>
  </si>
  <si>
    <t>SOUTH'S FLOOD THREAT IS BACK</t>
  </si>
  <si>
    <t>LAKE CONTINUES TO INCH UPWARD; END NOT IN SIGHT</t>
  </si>
  <si>
    <t>BLAINE</t>
  </si>
  <si>
    <t>BLAINE; CHEROKEE</t>
  </si>
  <si>
    <t>NA</t>
  </si>
  <si>
    <t>Tulsa Tribune</t>
  </si>
  <si>
    <t>FLOOD GRIPS AFTON</t>
  </si>
  <si>
    <t>3000 FLEE SPREADING FLOODS</t>
  </si>
  <si>
    <t>PAYNE; LOGAN; TULSA</t>
  </si>
  <si>
    <t>RIVERS RUN RAMPANT STRANDING SOONERS BLOCKING BRIDGES</t>
  </si>
  <si>
    <t>KAY; ROGERS</t>
  </si>
  <si>
    <t>Ponca City News</t>
  </si>
  <si>
    <t>FAST-RISING FLOOD WATERS FORCE SOME RESIDENTS FROM HOMES IN BOIS D'ARC</t>
  </si>
  <si>
    <t>HIGH WATER OUSTS THOUSANDS</t>
  </si>
  <si>
    <t>OSAGE; TULSA; LOGAN</t>
  </si>
  <si>
    <t>Perry Daily Journal</t>
  </si>
  <si>
    <t>FLOOD CLOSES SH 15 WEST OF RED ROCK</t>
  </si>
  <si>
    <t>NOBLE</t>
  </si>
  <si>
    <t>ROAD BLOCKED AFTER DELUGE</t>
  </si>
  <si>
    <t>CANADIAN</t>
  </si>
  <si>
    <t>300 FLEE THEIR HOMES AS FLOOD HITS GUTHRIE</t>
  </si>
  <si>
    <t>LOGAN</t>
  </si>
  <si>
    <t>FAST FLOOD FOOLS EXPERT</t>
  </si>
  <si>
    <t>KIOWA</t>
  </si>
  <si>
    <t>Mountain View News</t>
  </si>
  <si>
    <t>11-INCH CLOUDBURST TRIGGERS FLOODS IN FIVE CITIES</t>
  </si>
  <si>
    <t>PICHER; MIAMI BEGIN FLOOD CLEANUP WORK</t>
  </si>
  <si>
    <t>HEAVY RAINS FLOOD SOME STATE ROADS</t>
  </si>
  <si>
    <t>GRANT</t>
  </si>
  <si>
    <t>CHIKASKIA RIVER FLOOD PERIL ENDS</t>
  </si>
  <si>
    <t>50 BLACKWELL BLOCKS UNDER WATER WITH MORE RAIN FALLING</t>
  </si>
  <si>
    <t>RAINS OF UP TO 9 INCHES SOAK STATE; CLOSE ROADS</t>
  </si>
  <si>
    <t>JACKSON; KIOWA; OKLAHOMA</t>
  </si>
  <si>
    <t>CADDO; KIOWA; CANADIAN; JACKSON</t>
  </si>
  <si>
    <t>FLOOD WATERS SPILL INTO MOUNTAIN VIEW AFTER 5-INCH DELUGE</t>
  </si>
  <si>
    <t>RIVERS OVERFLOW PROMPTING EVACUATIONS RESCUES</t>
  </si>
  <si>
    <t>ALFALFA; GARFIELD; GRANT</t>
  </si>
  <si>
    <t>Oklahoma Journal</t>
  </si>
  <si>
    <t>HEAVY RAINS FLOOD WIDE AREA OF CITY</t>
  </si>
  <si>
    <t>Altus Democrat</t>
  </si>
  <si>
    <t>COUNTY DAMAGE COUNT BEGINS</t>
  </si>
  <si>
    <t>JACKSON</t>
  </si>
  <si>
    <t>7-INCH DELUGE CAUSES FLOOD</t>
  </si>
  <si>
    <t>Daily Oklahoman; Oklahoma City Times</t>
  </si>
  <si>
    <t>ATOKA; PUSHMATAHA</t>
  </si>
  <si>
    <t>10-INCH RAIN HITS NORTHWEST</t>
  </si>
  <si>
    <t>9 FEET OF WATER SWAMPS WISTER</t>
  </si>
  <si>
    <t>LE FLORE</t>
  </si>
  <si>
    <t>FLOODING POTEAU RIVER AT HIGHEST LEVEL SINCE 1953</t>
  </si>
  <si>
    <t>OSAGE; TULSA</t>
  </si>
  <si>
    <t>DOZENS FORCED FROM HOMES IN BLACKWELL BY CHIKASKIA RIVER</t>
  </si>
  <si>
    <t>HUNDREDS HOMELESS IN CITY AREA FLOODS</t>
  </si>
  <si>
    <t>McCurtain Gazette</t>
  </si>
  <si>
    <t>THERE GOES GLOVER AGAIN</t>
  </si>
  <si>
    <t>MCCURTAIN</t>
  </si>
  <si>
    <t>GLOVER FALLING; LITTLE RIVER RISING</t>
  </si>
  <si>
    <t>LITTLE RIVER NEARING CREST; DAMAGE LIGHTER THAN EXPECTED</t>
  </si>
  <si>
    <t>Broken Bow News</t>
  </si>
  <si>
    <t>TOWN OF DOVER SLOWLY RECOVERING FROM FLOOD</t>
  </si>
  <si>
    <t>MEMORIAL DAY MEANS STORMS IN TULSA</t>
  </si>
  <si>
    <t>Tulsa World</t>
  </si>
  <si>
    <t>16-INCH RAIN CAUSES WIDESPREAD DAMAGE</t>
  </si>
  <si>
    <t>CARTER; MARSHALL; JOHNSTON</t>
  </si>
  <si>
    <t>BRYAN</t>
  </si>
  <si>
    <t>STATE OF EMERGENCY DECLARED IN DURANT</t>
  </si>
  <si>
    <t>Durant Daily Democrat</t>
  </si>
  <si>
    <t>WATERLOGGED STATE FLOOD AREA BEGINS CLEANUP REPAIRS</t>
  </si>
  <si>
    <t>OVER 17 INCHES FALLS; FLOODING WIDESPREAD OVER ENTIRE COUNTY</t>
  </si>
  <si>
    <t>NEW RAINS ENDANGER DURANT WATER SUPPLY</t>
  </si>
  <si>
    <t>BODIES OF TWO FLOOD VICTIMS FOUND; DISASTER DECLARED</t>
  </si>
  <si>
    <t>LOVE; COAL</t>
  </si>
  <si>
    <t>BRYAN; COAL</t>
  </si>
  <si>
    <t>FLOOD DAMAGE ESTIMATES TOP 3 MILLION FIGURE</t>
  </si>
  <si>
    <t>HEAVY FLOODING WASHES OUT BRIDGES AND CLOSES MANY OKLAHOMA ROADS</t>
  </si>
  <si>
    <t>CADDO; COMANCHE; OKLAHOMA; CLEVELAND</t>
  </si>
  <si>
    <t>FLOODWATERS RECEDE AS RAINS END ACROSS STATE</t>
  </si>
  <si>
    <t>LOGAN; GARVIN</t>
  </si>
  <si>
    <t>Daily Ardmoreite</t>
  </si>
  <si>
    <t>RED RIVER FLOOD SMASHES RECORDS</t>
  </si>
  <si>
    <t>COTTON; JEFFERSON; LOVE; MARSHALL</t>
  </si>
  <si>
    <t>HIGHER GROUND SOUGHT</t>
  </si>
  <si>
    <t>KINGFISHER; LOGAN; TULSA</t>
  </si>
  <si>
    <t>Kingfisher Times</t>
  </si>
  <si>
    <t>DOVER'S TRAGEDY OVER; CLEANUP STARTS</t>
  </si>
  <si>
    <t>SEVERE STORM SPAWNS TORNADO; RAINFALL HEAVY IN MUCH OF STATE</t>
  </si>
  <si>
    <t>ADVANCING WATER CLOSES CENTRAL OKLAHOMA ROADS</t>
  </si>
  <si>
    <t>LOGAN; OKLAHOMA</t>
  </si>
  <si>
    <t>HALF-FOOT OF RAIN LEAVES CITY'S STREETS FLOODED</t>
  </si>
  <si>
    <t>FLOODING EXPECTED FOR WASHITA RIVER</t>
  </si>
  <si>
    <t>FLOODS TAKE TOLL ON STATE CROPLANDS</t>
  </si>
  <si>
    <t>CANADIAN; BLAINE; LOGAN</t>
  </si>
  <si>
    <t>STORMS DUMP 7 INCHES ON CITY AREA</t>
  </si>
  <si>
    <t>ONE BELIEVED DROWNED IN FLOODING</t>
  </si>
  <si>
    <t>WILD WEATHER RAGES IN STATE; 1 DEAD 3 LOST</t>
  </si>
  <si>
    <t>OKLAHOMA; PAYNE; LOGAN; KINGFISHER</t>
  </si>
  <si>
    <t>FLOODING SUBSIDES; KINGFISHER RESIDENTS BEGIN CLEANUP RITUAL</t>
  </si>
  <si>
    <t>KINGFISHER; LOGAN; OKLAHOMA</t>
  </si>
  <si>
    <t>FLOOD DAMAGE REPORTS POUR IN</t>
  </si>
  <si>
    <t>TULSA; PAYNE; KINGFISHER; LOGAN</t>
  </si>
  <si>
    <t>1976 HOMES DAMAGED IN FLOODING</t>
  </si>
  <si>
    <t>NEIGHBORHOOD FLOOD VICTIMS COMPLAIN ABOUT LACK OF AID</t>
  </si>
  <si>
    <t>CLINTON OK'S 4 COUNTIES FOR DISASTER AID</t>
  </si>
  <si>
    <t>KINGFISHER; LOGAN; PAYNE; OKLAHOMA</t>
  </si>
  <si>
    <t>LAKE LEVELS DIM MEMORIAL DAY BOATING OUTLOOK</t>
  </si>
  <si>
    <t>FLOOD DAMAGE ESTIMATES RISE; 10 MORE COUNTIES URGED FOR AID</t>
  </si>
  <si>
    <t>9 COUNTIES ADDED TO DISASTER AREA</t>
  </si>
  <si>
    <t>CANADIAN; KINGFISHER</t>
  </si>
  <si>
    <t>STATE FARMERS ROLL WITH NATURE'S PUNCH</t>
  </si>
  <si>
    <t>FLOODS SIMILAR TO 1906 STORM THAT SANK TRAIN</t>
  </si>
  <si>
    <t>MIAMI SHELTERS PEOPLE ITEMS FROM FLOODING</t>
  </si>
  <si>
    <t>Blackwell Journal-Tribune</t>
  </si>
  <si>
    <t>BLACKWELL HIT AGAIN BY FLOODING</t>
  </si>
  <si>
    <t>KAY; LOGAN; OKLAHOMA</t>
  </si>
  <si>
    <t>EMERGENCY POWER AND WATER UNITS HELP CITY AFTER PLANT IS DELUGED</t>
  </si>
  <si>
    <t>CHOCTAW; MARSHALL; KINGFISHER; GARVIN</t>
  </si>
  <si>
    <t>KINGFISHER; LOGAN; OKLAHOMA; JACKSON</t>
  </si>
  <si>
    <t>CADDO; LOGAN; PAYNE; CREEK</t>
  </si>
  <si>
    <t>OTTAWA; ROGERS</t>
  </si>
  <si>
    <t>KINGFISHER; GARFIELD</t>
  </si>
  <si>
    <t>\\gs.doi.net\oklahomacityok-w\Windows Proj\ODOTdatabase\NewsClips\NewsClip-19230611.pdf</t>
  </si>
  <si>
    <t>1923/06/11</t>
  </si>
  <si>
    <t>\\gs.doi.net\oklahomacityok-w\Windows Proj\ODOTdatabase\NewsClips\NewsClip-19231015.pdf</t>
  </si>
  <si>
    <t>1923/10/15</t>
  </si>
  <si>
    <t>\\gs.doi.net\oklahomacityok-w\Windows Proj\ODOTdatabase\NewsClips\NewsClip-19231016.pdf</t>
  </si>
  <si>
    <t>1923/10/16</t>
  </si>
  <si>
    <t>\\gs.doi.net\oklahomacityok-w\Windows Proj\ODOTdatabase\NewsClips\NewsClip-19320604.pdf</t>
  </si>
  <si>
    <t>1932/06/04</t>
  </si>
  <si>
    <t>\\gs.doi.net\oklahomacityok-w\Windows Proj\ODOTdatabase\NewsClips\NewsClip-19411009.pdf</t>
  </si>
  <si>
    <t>1941/10/09</t>
  </si>
  <si>
    <t>\\gs.doi.net\oklahomacityok-w\Windows Proj\ODOTdatabase\NewsClips\NewsClip-19411016.pdf</t>
  </si>
  <si>
    <t>1941/10/16</t>
  </si>
  <si>
    <t>\\gs.doi.net\oklahomacityok-w\Windows Proj\ODOTdatabase\NewsClips\Seminole40133-NewsClip-19450221.pdf</t>
  </si>
  <si>
    <t>1945/02/21</t>
  </si>
  <si>
    <t>\\gs.doi.net\oklahomacityok-w\Windows Proj\ODOTdatabase\NewsClips\Seminole40133-NewsClip-19450611.pdf</t>
  </si>
  <si>
    <t>1945/06/11</t>
  </si>
  <si>
    <t>\\gs.doi.net\oklahomacityok-w\Windows Proj\ODOTdatabase\NewsClips\Seminole40133-NewsClip-19450615.pdf</t>
  </si>
  <si>
    <t>1945/06/15</t>
  </si>
  <si>
    <t>\\gs.doi.net\oklahomacityok-w\Windows Proj\ODOTdatabase\NewsClips\NewsClip-19480623.pdf</t>
  </si>
  <si>
    <t>1948/06/23</t>
  </si>
  <si>
    <t>\\gs.doi.net\oklahomacityok-w\Windows Proj\ODOTdatabase\NewsClips\NewsClip-19480624.pdf</t>
  </si>
  <si>
    <t>1948/06/24</t>
  </si>
  <si>
    <t>\\gs.doi.net\oklahomacityok-w\Windows Proj\ODOTdatabase\NewsClips\NewsClip-19480624b.pdf</t>
  </si>
  <si>
    <t>\\gs.doi.net\oklahomacityok-w\Windows Proj\ODOTdatabase\NewsClips\NewsClip-19480701.pdf</t>
  </si>
  <si>
    <t>1948/07/01</t>
  </si>
  <si>
    <t>\\gs.doi.net\oklahomacityok-w\Windows Proj\ODOTdatabase\NewsClips\NewsClip-19490517.pdf</t>
  </si>
  <si>
    <t>1949/05/17</t>
  </si>
  <si>
    <t>\\gs.doi.net\oklahomacityok-w\Windows Proj\ODOTdatabase\NewsClips\NewsClip-19490518.pdf</t>
  </si>
  <si>
    <t>1949/05/18</t>
  </si>
  <si>
    <t>\\gs.doi.net\oklahomacityok-w\Windows Proj\ODOTdatabase\NewsClips\NewsClip-19490518b.pdf</t>
  </si>
  <si>
    <t>\\gs.doi.net\oklahomacityok-w\Windows Proj\ODOTdatabase\NewsClips\NewsClip-19490519.pdf</t>
  </si>
  <si>
    <t>1949/05/19</t>
  </si>
  <si>
    <t>\\gs.doi.net\oklahomacityok-w\Windows Proj\ODOTdatabase\NewsClips\NewsClip-19490519b.pdf</t>
  </si>
  <si>
    <t>\\gs.doi.net\oklahomacityok-w\Windows Proj\ODOTdatabase\NewsClips\NewsClip-19490520.pdf</t>
  </si>
  <si>
    <t>1949/05/20</t>
  </si>
  <si>
    <t>\\gs.doi.net\oklahomacityok-w\Windows Proj\ODOTdatabase\NewsClips\NewsClip-19490520b.pdf</t>
  </si>
  <si>
    <t>\\gs.doi.net\oklahomacityok-w\Windows Proj\ODOTdatabase\NewsClips\NewsClip-19490521.pdf</t>
  </si>
  <si>
    <t>1949/05/21</t>
  </si>
  <si>
    <t>\\gs.doi.net\oklahomacityok-w\Windows Proj\ODOTdatabase\NewsClips\NewsClip-19500512.pdf</t>
  </si>
  <si>
    <t>1950/05/12</t>
  </si>
  <si>
    <t>\\gs.doi.net\oklahomacityok-w\Windows Proj\ODOTdatabase\NewsClips\Jefferson40067-NewsClip-19510500.pdf</t>
  </si>
  <si>
    <t>1951/05/00</t>
  </si>
  <si>
    <t>\\gs.doi.net\oklahomacityok-w\Windows Proj\ODOTdatabase\NewsClips\Kay40071-NewsClip-19510500.pdf</t>
  </si>
  <si>
    <t>\\gs.doi.net\oklahomacityok-w\Windows Proj\ODOTdatabase\NewsClips\Caddo40015-NewsClip-19510518.pdf</t>
  </si>
  <si>
    <t>1951/05/18</t>
  </si>
  <si>
    <t>\\gs.doi.net\oklahomacityok-w\Windows Proj\ODOTdatabase\NewsClips\Ottawa40115-NewsClip-19510715.pdf</t>
  </si>
  <si>
    <t>1951/07/15</t>
  </si>
  <si>
    <t>\\gs.doi.net\oklahomacityok-w\Windows Proj\ODOTdatabase\NewsClips\Ottawa40115-NewsClip-19510716a.pdf</t>
  </si>
  <si>
    <t>1951/07/16</t>
  </si>
  <si>
    <t>\\gs.doi.net\oklahomacityok-w\Windows Proj\ODOTdatabase\NewsClips\Ottawa40115-NewsClip-19510716b.pdf</t>
  </si>
  <si>
    <t>\\gs.doi.net\oklahomacityok-w\Windows Proj\ODOTdatabase\NewsClips\Ottawa40115-NewsClip-19510717a.pdf</t>
  </si>
  <si>
    <t>1951/07/17</t>
  </si>
  <si>
    <t>\\gs.doi.net\oklahomacityok-w\Windows Proj\ODOTdatabase\NewsClips\Ottawa40115-NewsClip-19510717b.pdf</t>
  </si>
  <si>
    <t>\\gs.doi.net\oklahomacityok-w\Windows Proj\ODOTdatabase\NewsClips\Cimarron40025-NewsClip-19520419.pdf</t>
  </si>
  <si>
    <t>1952/04/19</t>
  </si>
  <si>
    <t>\\gs.doi.net\oklahomacityok-w\Windows Proj\ODOTdatabase\NewsClips\NewsClip-19570516.pdf</t>
  </si>
  <si>
    <t>1957/05/16</t>
  </si>
  <si>
    <t>\\gs.doi.net\oklahomacityok-w\Windows Proj\ODOTdatabase\NewsClips\NewsClip-19570517.pdf</t>
  </si>
  <si>
    <t>1957/05/17</t>
  </si>
  <si>
    <t>\\gs.doi.net\oklahomacityok-w\Windows Proj\ODOTdatabase\NewsClips\NewsClip-19570518.pdf</t>
  </si>
  <si>
    <t>1957/05/18</t>
  </si>
  <si>
    <t>\\gs.doi.net\oklahomacityok-w\Windows Proj\ODOTdatabase\NewsClips\NewsClip-19570519.pdf</t>
  </si>
  <si>
    <t>1957/05/19</t>
  </si>
  <si>
    <t>\\gs.doi.net\oklahomacityok-w\Windows Proj\ODOTdatabase\NewsClips\NewsClip-19570520.pdf</t>
  </si>
  <si>
    <t>1957/05/20</t>
  </si>
  <si>
    <t>\\gs.doi.net\oklahomacityok-w\Windows Proj\ODOTdatabase\NewsClips\NewsClip-19570520a.pdf</t>
  </si>
  <si>
    <t>\\gs.doi.net\oklahomacityok-w\Windows Proj\ODOTdatabase\NewsClips\NewsClip-19570521.pdf</t>
  </si>
  <si>
    <t>1957/05/21</t>
  </si>
  <si>
    <t>\\gs.doi.net\oklahomacityok-w\Windows Proj\ODOTdatabase\NewsClips\NewsClip-19570522.pdf</t>
  </si>
  <si>
    <t>1957/05/22</t>
  </si>
  <si>
    <t>\\gs.doi.net\oklahomacityok-w\Windows Proj\ODOTdatabase\NewsClips\NewsClip-19570523.pdf</t>
  </si>
  <si>
    <t>1957/05/23</t>
  </si>
  <si>
    <t>\\gs.doi.net\oklahomacityok-w\Windows Proj\ODOTdatabase\NewsClips\NewsClip-19570523b.pdf</t>
  </si>
  <si>
    <t>\\gs.doi.net\oklahomacityok-w\Windows Proj\ODOTdatabase\NewsClips\NewsClip-19570524.pdf</t>
  </si>
  <si>
    <t>1957/05/24</t>
  </si>
  <si>
    <t>\\gs.doi.net\oklahomacityok-w\Windows Proj\ODOTdatabase\NewsClips\NewsClip-19570525.pdf</t>
  </si>
  <si>
    <t>1957/05/25</t>
  </si>
  <si>
    <t>\\gs.doi.net\oklahomacityok-w\Windows Proj\ODOTdatabase\NewsClips\NewsClip-19570527.pdf</t>
  </si>
  <si>
    <t>1957/05/27</t>
  </si>
  <si>
    <t>\\gs.doi.net\oklahomacityok-w\Windows Proj\ODOTdatabase\NewsClips\NewsClip-19570527b.pdf</t>
  </si>
  <si>
    <t>\\gs.doi.net\oklahomacityok-w\Windows Proj\ODOTdatabase\NewsClips\NewsClip-19570528.pdf</t>
  </si>
  <si>
    <t>1957/05/28</t>
  </si>
  <si>
    <t>\\gs.doi.net\oklahomacityok-w\Windows Proj\ODOTdatabase\NewsClips\NewsClip-19570529.pdf</t>
  </si>
  <si>
    <t>1957/05/29</t>
  </si>
  <si>
    <t>\\gs.doi.net\oklahomacityok-w\Windows Proj\ODOTdatabase\NewsClips\NewsClip-19570530.pdf</t>
  </si>
  <si>
    <t>1957/05/30</t>
  </si>
  <si>
    <t>\\gs.doi.net\oklahomacityok-w\Windows Proj\ODOTdatabase\NewsClips\NewsClip-19570530b.pdf</t>
  </si>
  <si>
    <t>\\gs.doi.net\oklahomacityok-w\Windows Proj\ODOTdatabase\NewsClips\NewsClip-19570601.pdf</t>
  </si>
  <si>
    <t>1957/06/01</t>
  </si>
  <si>
    <t>\\gs.doi.net\oklahomacityok-w\Windows Proj\ODOTdatabase\NewsClips\NewsClip-19570602.pdf</t>
  </si>
  <si>
    <t>1957/06/02</t>
  </si>
  <si>
    <t>\\gs.doi.net\oklahomacityok-w\Windows Proj\ODOTdatabase\NewsClips\NewsClip-19570603.pdf</t>
  </si>
  <si>
    <t>1957/06/03</t>
  </si>
  <si>
    <t>\\gs.doi.net\oklahomacityok-w\Windows Proj\ODOTdatabase\NewsClips\NewsClip-19570605.pdf</t>
  </si>
  <si>
    <t>1957/06/05</t>
  </si>
  <si>
    <t>\\gs.doi.net\oklahomacityok-w\Windows Proj\ODOTdatabase\NewsClips\NewsClip-19570606.pdf</t>
  </si>
  <si>
    <t>1957/06/06</t>
  </si>
  <si>
    <t>\\gs.doi.net\oklahomacityok-w\Windows Proj\ODOTdatabase\NewsClips\NewsClip-19570608.pdf</t>
  </si>
  <si>
    <t>1957/06/08</t>
  </si>
  <si>
    <t>\\gs.doi.net\oklahomacityok-w\Windows Proj\ODOTdatabase\NewsClips\Ottawa40115-NewsClip-19580712.pdf</t>
  </si>
  <si>
    <t>1958/07/12</t>
  </si>
  <si>
    <t>\\gs.doi.net\oklahomacityok-w\Windows Proj\ODOTdatabase\NewsClips\Ottawa40115-NewsClip-19580713.pdf</t>
  </si>
  <si>
    <t>1958/07/13</t>
  </si>
  <si>
    <t>\\gs.doi.net\oklahomacityok-w\Windows Proj\ODOTdatabase\NewsClips\NewsClip-19591003.pdf</t>
  </si>
  <si>
    <t>1959/10/03</t>
  </si>
  <si>
    <t>\\gs.doi.net\oklahomacityok-w\Windows Proj\ODOTdatabase\NewsClips\Kay40071-NewsClip-19610509.pdf</t>
  </si>
  <si>
    <t>1961/05/09</t>
  </si>
  <si>
    <t>\\gs.doi.net\oklahomacityok-w\Windows Proj\ODOTdatabase\NewsClips\Kay40071-NewsClip-19610913.pdf</t>
  </si>
  <si>
    <t>1961/09/13</t>
  </si>
  <si>
    <t>\\gs.doi.net\oklahomacityok-w\Windows Proj\ODOTdatabase\NewsClips\Noble40103-NewsClip-19630905.pdf</t>
  </si>
  <si>
    <t>1963/09/05</t>
  </si>
  <si>
    <t>\\gs.doi.net\oklahomacityok-w\Windows Proj\ODOTdatabase\NewsClips\Noble40103-NewsClip-19630906.pdf</t>
  </si>
  <si>
    <t>1963/09/06</t>
  </si>
  <si>
    <t>\\gs.doi.net\oklahomacityok-w\Windows Proj\ODOTdatabase\NewsClips\Canadian40017-NewsClip-19630916.pdf</t>
  </si>
  <si>
    <t>1963/09/16</t>
  </si>
  <si>
    <t>\\gs.doi.net\oklahomacityok-w\Windows Proj\ODOTdatabase\NewsClips\Logan40083-NewsClip-19630917.pdf</t>
  </si>
  <si>
    <t>1963/09/17</t>
  </si>
  <si>
    <t>\\gs.doi.net\oklahomacityok-w\Windows Proj\ODOTdatabase\NewsClips\Logan40083-NewsClip-19630918.pdf</t>
  </si>
  <si>
    <t>1963/09/18</t>
  </si>
  <si>
    <t>\\gs.doi.net\oklahomacityok-w\Windows Proj\ODOTdatabase\NewsClips\Kiowa40075-NewsClip-19640123.pdf</t>
  </si>
  <si>
    <t>1964/01/23</t>
  </si>
  <si>
    <t>\\gs.doi.net\oklahomacityok-w\Windows Proj\ODOTdatabase\NewsClips\Ottawa40115-NewsClip-19640614.pdf</t>
  </si>
  <si>
    <t>1964/06/14</t>
  </si>
  <si>
    <t>\\gs.doi.net\oklahomacityok-w\Windows Proj\ODOTdatabase\NewsClips\Ottawa40115-NewsClip-19640615.pdf</t>
  </si>
  <si>
    <t>1964/06/15</t>
  </si>
  <si>
    <t>\\gs.doi.net\oklahomacityok-w\Windows Proj\ODOTdatabase\NewsClips\Grant40053-NewsClip-19641026.pdf</t>
  </si>
  <si>
    <t>1964/10/26</t>
  </si>
  <si>
    <t>\\gs.doi.net\oklahomacityok-w\Windows Proj\ODOTdatabase\NewsClips\Kay40071-NewsClip-19641027.pdf</t>
  </si>
  <si>
    <t>1964/10/27</t>
  </si>
  <si>
    <t>\\gs.doi.net\oklahomacityok-w\Windows Proj\ODOTdatabase\NewsClips\Kay40071-NewsClip-19641117.pdf</t>
  </si>
  <si>
    <t>1964/11/17</t>
  </si>
  <si>
    <t>\\gs.doi.net\oklahomacityok-w\Windows Proj\ODOTdatabase\NewsClips\Jackson40065-NewsClip-19650920.pdf</t>
  </si>
  <si>
    <t>1965/09/20</t>
  </si>
  <si>
    <t>\\gs.doi.net\oklahomacityok-w\Windows Proj\ODOTdatabase\NewsClips\Caddo40015-NewsClip-19650921.pdf</t>
  </si>
  <si>
    <t>1965/09/21</t>
  </si>
  <si>
    <t>\\gs.doi.net\oklahomacityok-w\Windows Proj\ODOTdatabase\NewsClips\Logan40083-NewsClip-19650921.pdf</t>
  </si>
  <si>
    <t>\\gs.doi.net\oklahomacityok-w\Windows Proj\ODOTdatabase\NewsClips\Jackson40065-NewsClip-19651019.pdf</t>
  </si>
  <si>
    <t>1965/10/19</t>
  </si>
  <si>
    <t>\\gs.doi.net\oklahomacityok-w\Windows Proj\ODOTdatabase\NewsClips\Atoka40005-NewsClip-19660210.pdf</t>
  </si>
  <si>
    <t>1966/02/10</t>
  </si>
  <si>
    <t>\\gs.doi.net\oklahomacityok-w\Windows Proj\ODOTdatabase\NewsClips\Blaine40011-NewsClip-19660831.pdf</t>
  </si>
  <si>
    <t>1966/08/31</t>
  </si>
  <si>
    <t>\\gs.doi.net\oklahomacityok-w\Windows Proj\ODOTdatabase\NewsClips\Kingfisher40073-NewsClip-19670612.pdf</t>
  </si>
  <si>
    <t>1967/06/12</t>
  </si>
  <si>
    <t>\\gs.doi.net\oklahomacityok-w\Windows Proj\ODOTdatabase\NewsClips\LeFlore40079-NewsClip-19680514.pdf</t>
  </si>
  <si>
    <t>1968/05/14</t>
  </si>
  <si>
    <t>\\gs.doi.net\oklahomacityok-w\Windows Proj\ODOTdatabase\NewsClips\LeFlore40079-NewsClip-19680515.pdf</t>
  </si>
  <si>
    <t>1968/05/15</t>
  </si>
  <si>
    <t>\\gs.doi.net\oklahomacityok-w\Windows Proj\ODOTdatabase\NewsClips\Tulsa40143-NewsClip-19690628.pdf</t>
  </si>
  <si>
    <t>1969/06/28</t>
  </si>
  <si>
    <t>\\gs.doi.net\oklahomacityok-w\Windows Proj\ODOTdatabase\NewsClips\Kay40071-NewsClip-19700420.pdf</t>
  </si>
  <si>
    <t>1970/04/20</t>
  </si>
  <si>
    <t>\\gs.doi.net\oklahomacityok-w\Windows Proj\ODOTdatabase\NewsClips\Oklahoma40109-NewsClip-19700530.pdf</t>
  </si>
  <si>
    <t>1970/05/30</t>
  </si>
  <si>
    <t>\\gs.doi.net\oklahomacityok-w\Windows Proj\ODOTdatabase\NewsClips\NewsClip-19721031.pdf</t>
  </si>
  <si>
    <t>1972/10/31</t>
  </si>
  <si>
    <t>\\gs.doi.net\oklahomacityok-w\Windows Proj\ODOTdatabase\NewsClips\NewsClip-19721101.pdf</t>
  </si>
  <si>
    <t>1972/11/01</t>
  </si>
  <si>
    <t>\\gs.doi.net\oklahomacityok-w\Windows Proj\ODOTdatabase\NewsClips\NewsClip-19721102.pdf</t>
  </si>
  <si>
    <t>1972/11/02</t>
  </si>
  <si>
    <t>\\gs.doi.net\oklahomacityok-w\Windows Proj\ODOTdatabase\NewsClips\NewsClip-19721109.pdf</t>
  </si>
  <si>
    <t>1972/11/09</t>
  </si>
  <si>
    <t>\\gs.doi.net\oklahomacityok-w\Windows Proj\ODOTdatabase\NewsClips\NewsClip-19731015.pdf</t>
  </si>
  <si>
    <t>1973/10/15</t>
  </si>
  <si>
    <t>\\gs.doi.net\oklahomacityok-w\Windows Proj\ODOTdatabase\NewsClips\Tulsa40143-NewsClip-19760530.pdf</t>
  </si>
  <si>
    <t>1976/05/30</t>
  </si>
  <si>
    <t>\\gs.doi.net\oklahomacityok-w\Windows Proj\ODOTdatabase\NewsClips\NewsClip-19811014.pdf</t>
  </si>
  <si>
    <t>1981/10/14</t>
  </si>
  <si>
    <t>\\gs.doi.net\oklahomacityok-w\Windows Proj\ODOTdatabase\NewsClips\NewsClip-19811014b.pdf</t>
  </si>
  <si>
    <t>\\gs.doi.net\oklahomacityok-w\Windows Proj\ODOTdatabase\NewsClips\NewsClip-19811015.pdf</t>
  </si>
  <si>
    <t>1981/10/15</t>
  </si>
  <si>
    <t>\\gs.doi.net\oklahomacityok-w\Windows Proj\ODOTdatabase\NewsClips\NewsClip-19811015b.pdf</t>
  </si>
  <si>
    <t>\\gs.doi.net\oklahomacityok-w\Windows Proj\ODOTdatabase\NewsClips\NewsClip-19811016.pdf</t>
  </si>
  <si>
    <t>1981/10/16</t>
  </si>
  <si>
    <t>\\gs.doi.net\oklahomacityok-w\Windows Proj\ODOTdatabase\NewsClips\NewsClip-19811017.pdf</t>
  </si>
  <si>
    <t>1981/10/17</t>
  </si>
  <si>
    <t>\\gs.doi.net\oklahomacityok-w\Windows Proj\ODOTdatabase\NewsClips\NewsClip-19811022.pdf</t>
  </si>
  <si>
    <t>1981/10/22</t>
  </si>
  <si>
    <t>\\gs.doi.net\oklahomacityok-w\Windows Proj\ODOTdatabase\NewsClips\NewsClip-19831021.pdf</t>
  </si>
  <si>
    <t>1983/10/21</t>
  </si>
  <si>
    <t>\\gs.doi.net\oklahomacityok-w\Windows Proj\ODOTdatabase\NewsClips\NewsClip-19831022.pdf</t>
  </si>
  <si>
    <t>1983/10/22</t>
  </si>
  <si>
    <t>\\gs.doi.net\oklahomacityok-w\Windows Proj\ODOTdatabase\NewsClips\Cotton40033-NewsClip-19831102.pdf</t>
  </si>
  <si>
    <t>1983/11/02</t>
  </si>
  <si>
    <t>\\gs.doi.net\oklahomacityok-w\Windows Proj\ODOTdatabase\NewsClips\NewsClip-19861002.pdf</t>
  </si>
  <si>
    <t>1986/10/02</t>
  </si>
  <si>
    <t>\\gs.doi.net\oklahomacityok-w\Windows Proj\ODOTdatabase\NewsClips\NewsClip-19861008.pdf</t>
  </si>
  <si>
    <t>1986/10/08</t>
  </si>
  <si>
    <t>\\gs.doi.net\oklahomacityok-w\Windows Proj\ODOTdatabase\NewsClips\NewsClip-19870527.pdf</t>
  </si>
  <si>
    <t>1987/05/27</t>
  </si>
  <si>
    <t>\\gs.doi.net\oklahomacityok-w\Windows Proj\ODOTdatabase\NewsClips\NewsClip-19870528.pdf</t>
  </si>
  <si>
    <t>1987/05/28</t>
  </si>
  <si>
    <t>\\gs.doi.net\oklahomacityok-w\Windows Proj\ODOTdatabase\NewsClips\NewsClip-19870529.pdf</t>
  </si>
  <si>
    <t>1987/05/29</t>
  </si>
  <si>
    <t>\\gs.doi.net\oklahomacityok-w\Windows Proj\ODOTdatabase\NewsClips\NewsClip-19870530.pdf</t>
  </si>
  <si>
    <t>1987/05/30</t>
  </si>
  <si>
    <t>\\gs.doi.net\oklahomacityok-w\Windows Proj\ODOTdatabase\NewsClips\NewsClip-19870531.pdf</t>
  </si>
  <si>
    <t>1987/05/31</t>
  </si>
  <si>
    <t>\\gs.doi.net\oklahomacityok-w\Windows Proj\ODOTdatabase\NewsClips\NewsClip-19890623.pdf</t>
  </si>
  <si>
    <t>1989/06/23</t>
  </si>
  <si>
    <t>\\gs.doi.net\oklahomacityok-w\Windows Proj\ODOTdatabase\NewsClips\NewsClip-19890624.pdf</t>
  </si>
  <si>
    <t>1989/06/24</t>
  </si>
  <si>
    <t>\\gs.doi.net\oklahomacityok-w\Windows Proj\ODOTdatabase\NewsClips\NewsClip-19930509.pdf</t>
  </si>
  <si>
    <t>1993/05/09</t>
  </si>
  <si>
    <t>\\gs.doi.net\oklahomacityok-w\Windows Proj\ODOTdatabase\NewsClips\NewsClip-19930511.pdf</t>
  </si>
  <si>
    <t>1993/05/11</t>
  </si>
  <si>
    <t>\\gs.doi.net\oklahomacityok-w\Windows Proj\ODOTdatabase\NewsClips\NewsClip-19930511b.pdf</t>
  </si>
  <si>
    <t>\\gs.doi.net\oklahomacityok-w\Windows Proj\ODOTdatabase\NewsClips\NewsClip-19930512.pdf</t>
  </si>
  <si>
    <t>1993/05/12</t>
  </si>
  <si>
    <t>\\gs.doi.net\oklahomacityok-w\Windows Proj\ODOTdatabase\NewsClips\NewsClip-19930512b.pdf</t>
  </si>
  <si>
    <t>\\gs.doi.net\oklahomacityok-w\Windows Proj\ODOTdatabase\NewsClips\NewsClip-19930513.pdf</t>
  </si>
  <si>
    <t>1993/05/13</t>
  </si>
  <si>
    <t>\\gs.doi.net\oklahomacityok-w\Windows Proj\ODOTdatabase\NewsClips\NewsClip-19930513b.pdf</t>
  </si>
  <si>
    <t>\\gs.doi.net\oklahomacityok-w\Windows Proj\ODOTdatabase\NewsClips\NewsClip-19930514.pdf</t>
  </si>
  <si>
    <t>1993/05/14</t>
  </si>
  <si>
    <t>\\gs.doi.net\oklahomacityok-w\Windows Proj\ODOTdatabase\NewsClips\NewsClip-19930515.pdf</t>
  </si>
  <si>
    <t>1993/05/15</t>
  </si>
  <si>
    <t>\\gs.doi.net\oklahomacityok-w\Windows Proj\ODOTdatabase\NewsClips\NewsClip-19930516.pdf</t>
  </si>
  <si>
    <t>1993/05/16</t>
  </si>
  <si>
    <t>\\gs.doi.net\oklahomacityok-w\Windows Proj\ODOTdatabase\NewsClips\NewsClip-19930524.pdf</t>
  </si>
  <si>
    <t>1993/05/24</t>
  </si>
  <si>
    <t>\\gs.doi.net\oklahomacityok-w\Windows Proj\ODOTdatabase\NewsClips\NewsClip-19930928.pdf</t>
  </si>
  <si>
    <t>1993/09/28</t>
  </si>
  <si>
    <t>\\gs.doi.net\oklahomacityok-w\Windows Proj\ODOTdatabase\NewsClips\NewsClip-19950611.pdf</t>
  </si>
  <si>
    <t>1995/06/11</t>
  </si>
  <si>
    <t>\\gs.doi.net\oklahomacityok-w\Windows Proj\ODOTdatabase\NewsClips\NewsClip-19950804.pdf</t>
  </si>
  <si>
    <t>1995/08/04</t>
  </si>
  <si>
    <t>\\gs.doi.net\oklahomacityok-w\Windows Proj\ODOTdatabase\NewsClips\Logan40083-NewsClip-19741104.pdf</t>
  </si>
  <si>
    <t>1974/11/04</t>
  </si>
  <si>
    <t>URL</t>
  </si>
  <si>
    <t>JEFFERSON</t>
  </si>
  <si>
    <t>Talihina American</t>
  </si>
  <si>
    <t>Enid Morning News</t>
  </si>
  <si>
    <t>OCTOBER FLOOD PATTERN TRACED</t>
  </si>
  <si>
    <t>GARFIELD; GRANT</t>
  </si>
  <si>
    <t>\\gs.doi.net\oklahomacityok-w\Windows Proj\ODOTdatabase\NewsClips\Kay40071-NewsClip-19700831.pdf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</si>
</sst>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8" fillId="0" borderId="0" xfId="42"/>
    <xf numFmtId="0" fontId="0" fillId="0" borderId="10" xfId="0" applyBorder="1"/>
    <xf numFmtId="0" fontId="14" fillId="0" borderId="0" xfId="0" applyFont="1"/>
    <xf numFmtId="0" fontId="18" fillId="0" borderId="10" xfId="42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gs.doi.net\oklahomacityok-w\Windows%20Proj\ODOTdatabase\NewsClips\Kay40071-NewsClip-197008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abSelected="1" topLeftCell="A112" zoomScale="85" zoomScaleNormal="85" workbookViewId="0">
      <selection activeCell="I134" sqref="I134"/>
    </sheetView>
  </sheetViews>
  <sheetFormatPr defaultRowHeight="14.4" x14ac:dyDescent="0.3"/>
  <cols>
    <col min="1" max="1" width="16.109375" bestFit="1" customWidth="1"/>
    <col min="2" max="2" width="12" bestFit="1" customWidth="1"/>
    <col min="3" max="3" width="11.5546875" bestFit="1" customWidth="1"/>
    <col min="4" max="4" width="3.6640625" bestFit="1" customWidth="1"/>
    <col min="5" max="5" width="5.21875" bestFit="1" customWidth="1"/>
    <col min="6" max="6" width="7.5546875" bestFit="1" customWidth="1"/>
    <col min="7" max="7" width="4.33203125" bestFit="1" customWidth="1"/>
    <col min="8" max="8" width="4.33203125" customWidth="1"/>
    <col min="9" max="9" width="109.6640625" customWidth="1"/>
    <col min="10" max="10" width="14.88671875" bestFit="1" customWidth="1"/>
    <col min="11" max="11" width="38.5546875" bestFit="1" customWidth="1"/>
    <col min="12" max="12" width="30" bestFit="1" customWidth="1"/>
    <col min="13" max="13" width="53.44140625" bestFit="1" customWidth="1"/>
    <col min="14" max="14" width="13.88671875" bestFit="1" customWidth="1"/>
  </cols>
  <sheetData>
    <row r="1" spans="1:14" x14ac:dyDescent="0.3">
      <c r="A1" t="s">
        <v>38</v>
      </c>
      <c r="E1" t="s">
        <v>39</v>
      </c>
      <c r="F1" t="s">
        <v>40</v>
      </c>
      <c r="G1" t="s">
        <v>41</v>
      </c>
      <c r="H1" t="s">
        <v>485</v>
      </c>
      <c r="I1" t="s">
        <v>85</v>
      </c>
      <c r="J1" t="s">
        <v>72</v>
      </c>
      <c r="K1" t="s">
        <v>71</v>
      </c>
      <c r="L1" t="s">
        <v>73</v>
      </c>
      <c r="M1" t="s">
        <v>74</v>
      </c>
      <c r="N1" t="s">
        <v>75</v>
      </c>
    </row>
    <row r="2" spans="1:14" x14ac:dyDescent="0.3">
      <c r="B2" t="s">
        <v>1</v>
      </c>
      <c r="C2">
        <v>19230611</v>
      </c>
      <c r="D2" t="s">
        <v>20</v>
      </c>
      <c r="E2" t="str">
        <f t="shared" ref="E2:E32" si="0">LEFT(C2,4)</f>
        <v>1923</v>
      </c>
      <c r="F2" t="str">
        <f t="shared" ref="F2:F32" si="1">MID(C2,5,2)</f>
        <v>06</v>
      </c>
      <c r="G2" t="str">
        <f t="shared" ref="G2:G32" si="2">MID(C2,7,2)</f>
        <v>11</v>
      </c>
      <c r="H2" s="1" t="str">
        <f>HYPERLINK(I2,"URL")</f>
        <v>URL</v>
      </c>
      <c r="I2" s="1" t="str">
        <f>IF(A2="",CONCATENATE("\\gs.doi.net\oklahomacityok-w\Windows Proj\ODOTdatabase\NewsClips\",B2,"-",C2,".",D2),CONCATENATE("\\gs.doi.net\oklahomacityok-w\Windows Proj\ODOTdatabase\NewsClips\",A2,"-",B2,"-",C2,".",D2))</f>
        <v>\\gs.doi.net\oklahomacityok-w\Windows Proj\ODOTdatabase\NewsClips\NewsClip-19230611.pdf</v>
      </c>
      <c r="J2" t="str">
        <f t="shared" ref="J2:J18" si="3">CONCATENATE(E2,"/",F2,"/",G2)</f>
        <v>1923/06/11</v>
      </c>
      <c r="K2" t="s">
        <v>76</v>
      </c>
      <c r="L2" t="s">
        <v>57</v>
      </c>
      <c r="M2" t="s">
        <v>42</v>
      </c>
      <c r="N2">
        <v>0</v>
      </c>
    </row>
    <row r="3" spans="1:14" x14ac:dyDescent="0.3">
      <c r="B3" t="s">
        <v>1</v>
      </c>
      <c r="C3">
        <v>19231015</v>
      </c>
      <c r="D3" t="s">
        <v>20</v>
      </c>
      <c r="E3" t="str">
        <f t="shared" si="0"/>
        <v>1923</v>
      </c>
      <c r="F3" t="str">
        <f t="shared" si="1"/>
        <v>10</v>
      </c>
      <c r="G3" t="str">
        <f t="shared" si="2"/>
        <v>15</v>
      </c>
      <c r="H3" s="1" t="str">
        <f t="shared" ref="H3:H66" si="4">HYPERLINK(I3,"URL")</f>
        <v>URL</v>
      </c>
      <c r="I3" s="1" t="str">
        <f t="shared" ref="I3:I66" si="5">IF(A3="",CONCATENATE("\\gs.doi.net\oklahomacityok-w\Windows Proj\ODOTdatabase\NewsClips\",B3,"-",C3,".",D3),CONCATENATE("\\gs.doi.net\oklahomacityok-w\Windows Proj\ODOTdatabase\NewsClips\",A3,"-",B3,"-",C3,".",D3))</f>
        <v>\\gs.doi.net\oklahomacityok-w\Windows Proj\ODOTdatabase\NewsClips\NewsClip-19231015.pdf</v>
      </c>
      <c r="J3" t="str">
        <f t="shared" si="3"/>
        <v>1923/10/15</v>
      </c>
      <c r="K3" t="s">
        <v>44</v>
      </c>
      <c r="L3" t="s">
        <v>57</v>
      </c>
      <c r="M3" t="s">
        <v>43</v>
      </c>
      <c r="N3">
        <v>0</v>
      </c>
    </row>
    <row r="4" spans="1:14" x14ac:dyDescent="0.3">
      <c r="B4" t="s">
        <v>1</v>
      </c>
      <c r="C4">
        <v>19231016</v>
      </c>
      <c r="D4" t="s">
        <v>20</v>
      </c>
      <c r="E4" t="str">
        <f t="shared" si="0"/>
        <v>1923</v>
      </c>
      <c r="F4" t="str">
        <f t="shared" si="1"/>
        <v>10</v>
      </c>
      <c r="G4" t="str">
        <f t="shared" si="2"/>
        <v>16</v>
      </c>
      <c r="H4" s="1" t="str">
        <f t="shared" si="4"/>
        <v>URL</v>
      </c>
      <c r="I4" s="1" t="str">
        <f t="shared" si="5"/>
        <v>\\gs.doi.net\oklahomacityok-w\Windows Proj\ODOTdatabase\NewsClips\NewsClip-19231016.pdf</v>
      </c>
      <c r="J4" t="str">
        <f t="shared" si="3"/>
        <v>1923/10/16</v>
      </c>
      <c r="K4" t="s">
        <v>77</v>
      </c>
      <c r="L4" t="s">
        <v>57</v>
      </c>
      <c r="M4" t="s">
        <v>45</v>
      </c>
      <c r="N4">
        <v>2</v>
      </c>
    </row>
    <row r="5" spans="1:14" x14ac:dyDescent="0.3">
      <c r="B5" t="s">
        <v>1</v>
      </c>
      <c r="C5">
        <v>19320604</v>
      </c>
      <c r="D5" t="s">
        <v>20</v>
      </c>
      <c r="E5" t="str">
        <f t="shared" si="0"/>
        <v>1932</v>
      </c>
      <c r="F5" t="str">
        <f t="shared" si="1"/>
        <v>06</v>
      </c>
      <c r="G5" t="str">
        <f t="shared" si="2"/>
        <v>04</v>
      </c>
      <c r="H5" s="1" t="str">
        <f t="shared" si="4"/>
        <v>URL</v>
      </c>
      <c r="I5" s="1" t="str">
        <f t="shared" si="5"/>
        <v>\\gs.doi.net\oklahomacityok-w\Windows Proj\ODOTdatabase\NewsClips\NewsClip-19320604.pdf</v>
      </c>
      <c r="J5" t="str">
        <f t="shared" si="3"/>
        <v>1932/06/04</v>
      </c>
      <c r="K5" t="s">
        <v>44</v>
      </c>
      <c r="L5" t="s">
        <v>57</v>
      </c>
      <c r="M5" t="s">
        <v>46</v>
      </c>
      <c r="N5">
        <v>0</v>
      </c>
    </row>
    <row r="6" spans="1:14" x14ac:dyDescent="0.3">
      <c r="B6" t="s">
        <v>1</v>
      </c>
      <c r="C6">
        <v>19411009</v>
      </c>
      <c r="D6" t="s">
        <v>20</v>
      </c>
      <c r="E6" t="str">
        <f t="shared" si="0"/>
        <v>1941</v>
      </c>
      <c r="F6" t="str">
        <f t="shared" si="1"/>
        <v>10</v>
      </c>
      <c r="G6" t="str">
        <f t="shared" si="2"/>
        <v>09</v>
      </c>
      <c r="H6" s="1" t="str">
        <f t="shared" si="4"/>
        <v>URL</v>
      </c>
      <c r="I6" s="1" t="str">
        <f t="shared" si="5"/>
        <v>\\gs.doi.net\oklahomacityok-w\Windows Proj\ODOTdatabase\NewsClips\NewsClip-19411009.pdf</v>
      </c>
      <c r="J6" t="str">
        <f t="shared" si="3"/>
        <v>1941/10/09</v>
      </c>
      <c r="K6" t="s">
        <v>48</v>
      </c>
      <c r="L6" t="s">
        <v>47</v>
      </c>
      <c r="M6" t="s">
        <v>49</v>
      </c>
      <c r="N6">
        <v>0</v>
      </c>
    </row>
    <row r="7" spans="1:14" x14ac:dyDescent="0.3">
      <c r="B7" t="s">
        <v>1</v>
      </c>
      <c r="C7">
        <v>19411016</v>
      </c>
      <c r="D7" t="s">
        <v>20</v>
      </c>
      <c r="E7" t="str">
        <f t="shared" si="0"/>
        <v>1941</v>
      </c>
      <c r="F7" t="str">
        <f t="shared" si="1"/>
        <v>10</v>
      </c>
      <c r="G7" t="str">
        <f t="shared" si="2"/>
        <v>16</v>
      </c>
      <c r="H7" s="1" t="str">
        <f t="shared" si="4"/>
        <v>URL</v>
      </c>
      <c r="I7" s="1" t="str">
        <f t="shared" si="5"/>
        <v>\\gs.doi.net\oklahomacityok-w\Windows Proj\ODOTdatabase\NewsClips\NewsClip-19411016.pdf</v>
      </c>
      <c r="J7" t="str">
        <f t="shared" si="3"/>
        <v>1941/10/16</v>
      </c>
      <c r="K7" t="s">
        <v>48</v>
      </c>
      <c r="L7" t="s">
        <v>47</v>
      </c>
      <c r="M7" t="s">
        <v>50</v>
      </c>
      <c r="N7">
        <v>1</v>
      </c>
    </row>
    <row r="8" spans="1:14" x14ac:dyDescent="0.3">
      <c r="A8" t="s">
        <v>18</v>
      </c>
      <c r="B8" t="s">
        <v>1</v>
      </c>
      <c r="C8">
        <v>19450221</v>
      </c>
      <c r="D8" t="s">
        <v>20</v>
      </c>
      <c r="E8" t="str">
        <f t="shared" si="0"/>
        <v>1945</v>
      </c>
      <c r="F8" t="str">
        <f t="shared" si="1"/>
        <v>02</v>
      </c>
      <c r="G8" t="str">
        <f t="shared" si="2"/>
        <v>21</v>
      </c>
      <c r="H8" s="1" t="str">
        <f t="shared" si="4"/>
        <v>URL</v>
      </c>
      <c r="I8" s="1" t="str">
        <f t="shared" si="5"/>
        <v>\\gs.doi.net\oklahomacityok-w\Windows Proj\ODOTdatabase\NewsClips\Seminole40133-NewsClip-19450221.pdf</v>
      </c>
      <c r="J8" t="str">
        <f t="shared" si="3"/>
        <v>1945/02/21</v>
      </c>
      <c r="K8" t="s">
        <v>51</v>
      </c>
      <c r="L8" t="s">
        <v>52</v>
      </c>
      <c r="M8" t="s">
        <v>53</v>
      </c>
      <c r="N8">
        <v>0</v>
      </c>
    </row>
    <row r="9" spans="1:14" x14ac:dyDescent="0.3">
      <c r="A9" t="s">
        <v>18</v>
      </c>
      <c r="B9" t="s">
        <v>1</v>
      </c>
      <c r="C9">
        <v>19450611</v>
      </c>
      <c r="D9" t="s">
        <v>20</v>
      </c>
      <c r="E9" t="str">
        <f t="shared" si="0"/>
        <v>1945</v>
      </c>
      <c r="F9" t="str">
        <f t="shared" si="1"/>
        <v>06</v>
      </c>
      <c r="G9" t="str">
        <f t="shared" si="2"/>
        <v>11</v>
      </c>
      <c r="H9" s="1" t="str">
        <f t="shared" si="4"/>
        <v>URL</v>
      </c>
      <c r="I9" s="1" t="str">
        <f t="shared" si="5"/>
        <v>\\gs.doi.net\oklahomacityok-w\Windows Proj\ODOTdatabase\NewsClips\Seminole40133-NewsClip-19450611.pdf</v>
      </c>
      <c r="J9" t="str">
        <f t="shared" si="3"/>
        <v>1945/06/11</v>
      </c>
      <c r="K9" t="s">
        <v>78</v>
      </c>
      <c r="L9" t="s">
        <v>54</v>
      </c>
      <c r="M9" t="s">
        <v>55</v>
      </c>
      <c r="N9">
        <v>0</v>
      </c>
    </row>
    <row r="10" spans="1:14" x14ac:dyDescent="0.3">
      <c r="A10" t="s">
        <v>18</v>
      </c>
      <c r="B10" t="s">
        <v>1</v>
      </c>
      <c r="C10">
        <v>19450615</v>
      </c>
      <c r="D10" t="s">
        <v>20</v>
      </c>
      <c r="E10" t="str">
        <f t="shared" si="0"/>
        <v>1945</v>
      </c>
      <c r="F10" t="str">
        <f t="shared" si="1"/>
        <v>06</v>
      </c>
      <c r="G10" t="str">
        <f t="shared" si="2"/>
        <v>15</v>
      </c>
      <c r="H10" s="1" t="str">
        <f t="shared" si="4"/>
        <v>URL</v>
      </c>
      <c r="I10" s="1" t="str">
        <f t="shared" si="5"/>
        <v>\\gs.doi.net\oklahomacityok-w\Windows Proj\ODOTdatabase\NewsClips\Seminole40133-NewsClip-19450615.pdf</v>
      </c>
      <c r="J10" t="str">
        <f t="shared" si="3"/>
        <v>1945/06/15</v>
      </c>
      <c r="K10" t="s">
        <v>51</v>
      </c>
      <c r="L10" t="s">
        <v>56</v>
      </c>
      <c r="M10" t="s">
        <v>59</v>
      </c>
      <c r="N10">
        <v>0</v>
      </c>
    </row>
    <row r="11" spans="1:14" x14ac:dyDescent="0.3">
      <c r="B11" t="s">
        <v>1</v>
      </c>
      <c r="C11">
        <v>19480623</v>
      </c>
      <c r="D11" t="s">
        <v>20</v>
      </c>
      <c r="E11" t="str">
        <f t="shared" si="0"/>
        <v>1948</v>
      </c>
      <c r="F11" t="str">
        <f t="shared" si="1"/>
        <v>06</v>
      </c>
      <c r="G11" t="str">
        <f t="shared" si="2"/>
        <v>23</v>
      </c>
      <c r="H11" s="1" t="str">
        <f t="shared" si="4"/>
        <v>URL</v>
      </c>
      <c r="I11" s="1" t="str">
        <f t="shared" si="5"/>
        <v>\\gs.doi.net\oklahomacityok-w\Windows Proj\ODOTdatabase\NewsClips\NewsClip-19480623.pdf</v>
      </c>
      <c r="J11" t="str">
        <f t="shared" si="3"/>
        <v>1948/06/23</v>
      </c>
      <c r="K11" t="s">
        <v>79</v>
      </c>
      <c r="L11" t="s">
        <v>57</v>
      </c>
      <c r="M11" t="s">
        <v>58</v>
      </c>
      <c r="N11">
        <v>0</v>
      </c>
    </row>
    <row r="12" spans="1:14" x14ac:dyDescent="0.3">
      <c r="B12" t="s">
        <v>1</v>
      </c>
      <c r="C12">
        <v>19480624</v>
      </c>
      <c r="D12" t="s">
        <v>20</v>
      </c>
      <c r="E12" t="str">
        <f t="shared" si="0"/>
        <v>1948</v>
      </c>
      <c r="F12" t="str">
        <f t="shared" si="1"/>
        <v>06</v>
      </c>
      <c r="G12" t="str">
        <f t="shared" si="2"/>
        <v>24</v>
      </c>
      <c r="H12" s="1" t="str">
        <f t="shared" si="4"/>
        <v>URL</v>
      </c>
      <c r="I12" s="1" t="str">
        <f t="shared" si="5"/>
        <v>\\gs.doi.net\oklahomacityok-w\Windows Proj\ODOTdatabase\NewsClips\NewsClip-19480624.pdf</v>
      </c>
      <c r="J12" t="str">
        <f t="shared" si="3"/>
        <v>1948/06/24</v>
      </c>
      <c r="K12" t="s">
        <v>80</v>
      </c>
      <c r="L12" t="s">
        <v>57</v>
      </c>
      <c r="M12" t="s">
        <v>60</v>
      </c>
      <c r="N12">
        <v>3</v>
      </c>
    </row>
    <row r="13" spans="1:14" x14ac:dyDescent="0.3">
      <c r="B13" t="s">
        <v>1</v>
      </c>
      <c r="C13" t="s">
        <v>21</v>
      </c>
      <c r="D13" t="s">
        <v>20</v>
      </c>
      <c r="E13" t="str">
        <f t="shared" si="0"/>
        <v>1948</v>
      </c>
      <c r="F13" t="str">
        <f t="shared" si="1"/>
        <v>06</v>
      </c>
      <c r="G13" t="str">
        <f t="shared" si="2"/>
        <v>24</v>
      </c>
      <c r="H13" s="1" t="str">
        <f t="shared" si="4"/>
        <v>URL</v>
      </c>
      <c r="I13" s="1" t="str">
        <f t="shared" si="5"/>
        <v>\\gs.doi.net\oklahomacityok-w\Windows Proj\ODOTdatabase\NewsClips\NewsClip-19480624b.pdf</v>
      </c>
      <c r="J13" t="str">
        <f t="shared" si="3"/>
        <v>1948/06/24</v>
      </c>
      <c r="K13" t="s">
        <v>63</v>
      </c>
      <c r="L13" t="s">
        <v>62</v>
      </c>
      <c r="M13" t="s">
        <v>61</v>
      </c>
      <c r="N13">
        <v>0</v>
      </c>
    </row>
    <row r="14" spans="1:14" x14ac:dyDescent="0.3">
      <c r="B14" t="s">
        <v>1</v>
      </c>
      <c r="C14">
        <v>19480701</v>
      </c>
      <c r="D14" t="s">
        <v>20</v>
      </c>
      <c r="E14" t="str">
        <f t="shared" si="0"/>
        <v>1948</v>
      </c>
      <c r="F14" t="str">
        <f t="shared" si="1"/>
        <v>07</v>
      </c>
      <c r="G14" t="str">
        <f t="shared" si="2"/>
        <v>01</v>
      </c>
      <c r="H14" s="1" t="str">
        <f t="shared" si="4"/>
        <v>URL</v>
      </c>
      <c r="I14" s="1" t="str">
        <f t="shared" si="5"/>
        <v>\\gs.doi.net\oklahomacityok-w\Windows Proj\ODOTdatabase\NewsClips\NewsClip-19480701.pdf</v>
      </c>
      <c r="J14" t="str">
        <f t="shared" si="3"/>
        <v>1948/07/01</v>
      </c>
      <c r="K14" t="s">
        <v>63</v>
      </c>
      <c r="L14" t="s">
        <v>62</v>
      </c>
      <c r="M14" t="s">
        <v>64</v>
      </c>
      <c r="N14">
        <v>0</v>
      </c>
    </row>
    <row r="15" spans="1:14" x14ac:dyDescent="0.3">
      <c r="B15" t="s">
        <v>1</v>
      </c>
      <c r="C15">
        <v>19490517</v>
      </c>
      <c r="D15" t="s">
        <v>20</v>
      </c>
      <c r="E15" t="str">
        <f t="shared" si="0"/>
        <v>1949</v>
      </c>
      <c r="F15" t="str">
        <f t="shared" si="1"/>
        <v>05</v>
      </c>
      <c r="G15" t="str">
        <f t="shared" si="2"/>
        <v>17</v>
      </c>
      <c r="H15" s="1" t="str">
        <f t="shared" si="4"/>
        <v>URL</v>
      </c>
      <c r="I15" s="1" t="str">
        <f t="shared" si="5"/>
        <v>\\gs.doi.net\oklahomacityok-w\Windows Proj\ODOTdatabase\NewsClips\NewsClip-19490517.pdf</v>
      </c>
      <c r="J15" t="str">
        <f t="shared" si="3"/>
        <v>1949/05/17</v>
      </c>
      <c r="K15" t="s">
        <v>66</v>
      </c>
      <c r="L15" t="s">
        <v>57</v>
      </c>
      <c r="M15" t="s">
        <v>65</v>
      </c>
      <c r="N15">
        <v>1</v>
      </c>
    </row>
    <row r="16" spans="1:14" x14ac:dyDescent="0.3">
      <c r="B16" t="s">
        <v>1</v>
      </c>
      <c r="C16">
        <v>19490518</v>
      </c>
      <c r="D16" t="s">
        <v>20</v>
      </c>
      <c r="E16" t="str">
        <f t="shared" si="0"/>
        <v>1949</v>
      </c>
      <c r="F16" t="str">
        <f t="shared" si="1"/>
        <v>05</v>
      </c>
      <c r="G16" t="str">
        <f t="shared" si="2"/>
        <v>18</v>
      </c>
      <c r="H16" s="1" t="str">
        <f t="shared" si="4"/>
        <v>URL</v>
      </c>
      <c r="I16" s="1" t="str">
        <f t="shared" si="5"/>
        <v>\\gs.doi.net\oklahomacityok-w\Windows Proj\ODOTdatabase\NewsClips\NewsClip-19490518.pdf</v>
      </c>
      <c r="J16" t="str">
        <f t="shared" si="3"/>
        <v>1949/05/18</v>
      </c>
      <c r="K16" t="s">
        <v>63</v>
      </c>
      <c r="L16" t="s">
        <v>67</v>
      </c>
      <c r="M16" t="s">
        <v>81</v>
      </c>
      <c r="N16">
        <v>0</v>
      </c>
    </row>
    <row r="17" spans="1:14" x14ac:dyDescent="0.3">
      <c r="B17" t="s">
        <v>1</v>
      </c>
      <c r="C17" t="s">
        <v>22</v>
      </c>
      <c r="D17" t="s">
        <v>20</v>
      </c>
      <c r="E17" t="str">
        <f t="shared" si="0"/>
        <v>1949</v>
      </c>
      <c r="F17" t="str">
        <f t="shared" si="1"/>
        <v>05</v>
      </c>
      <c r="G17" t="str">
        <f t="shared" si="2"/>
        <v>18</v>
      </c>
      <c r="H17" s="1" t="str">
        <f t="shared" si="4"/>
        <v>URL</v>
      </c>
      <c r="I17" s="1" t="str">
        <f t="shared" si="5"/>
        <v>\\gs.doi.net\oklahomacityok-w\Windows Proj\ODOTdatabase\NewsClips\NewsClip-19490518b.pdf</v>
      </c>
      <c r="J17" t="str">
        <f t="shared" si="3"/>
        <v>1949/05/18</v>
      </c>
      <c r="K17" t="s">
        <v>63</v>
      </c>
      <c r="L17" t="s">
        <v>57</v>
      </c>
      <c r="M17" t="s">
        <v>82</v>
      </c>
      <c r="N17">
        <v>0</v>
      </c>
    </row>
    <row r="18" spans="1:14" x14ac:dyDescent="0.3">
      <c r="B18" t="s">
        <v>1</v>
      </c>
      <c r="C18">
        <v>19490519</v>
      </c>
      <c r="D18" t="s">
        <v>20</v>
      </c>
      <c r="E18" t="str">
        <f t="shared" si="0"/>
        <v>1949</v>
      </c>
      <c r="F18" t="str">
        <f t="shared" si="1"/>
        <v>05</v>
      </c>
      <c r="G18" t="str">
        <f t="shared" si="2"/>
        <v>19</v>
      </c>
      <c r="H18" s="1" t="str">
        <f t="shared" si="4"/>
        <v>URL</v>
      </c>
      <c r="I18" s="1" t="str">
        <f t="shared" si="5"/>
        <v>\\gs.doi.net\oklahomacityok-w\Windows Proj\ODOTdatabase\NewsClips\NewsClip-19490519.pdf</v>
      </c>
      <c r="J18" t="str">
        <f t="shared" si="3"/>
        <v>1949/05/19</v>
      </c>
      <c r="K18" t="s">
        <v>63</v>
      </c>
      <c r="L18" t="s">
        <v>57</v>
      </c>
      <c r="M18" t="s">
        <v>68</v>
      </c>
      <c r="N18">
        <v>4</v>
      </c>
    </row>
    <row r="19" spans="1:14" x14ac:dyDescent="0.3">
      <c r="B19" t="s">
        <v>1</v>
      </c>
      <c r="C19" t="s">
        <v>23</v>
      </c>
      <c r="D19" t="s">
        <v>20</v>
      </c>
      <c r="E19" t="str">
        <f t="shared" ref="E19" si="6">LEFT(C19,4)</f>
        <v>1949</v>
      </c>
      <c r="F19" t="str">
        <f t="shared" ref="F19" si="7">MID(C19,5,2)</f>
        <v>05</v>
      </c>
      <c r="G19" t="str">
        <f t="shared" ref="G19" si="8">MID(C19,7,2)</f>
        <v>19</v>
      </c>
      <c r="H19" s="1" t="str">
        <f t="shared" si="4"/>
        <v>URL</v>
      </c>
      <c r="I19" s="1" t="str">
        <f t="shared" si="5"/>
        <v>\\gs.doi.net\oklahomacityok-w\Windows Proj\ODOTdatabase\NewsClips\NewsClip-19490519b.pdf</v>
      </c>
      <c r="J19" t="str">
        <f t="shared" ref="J19" si="9">CONCATENATE(E19,"/",F19,"/",G19)</f>
        <v>1949/05/19</v>
      </c>
      <c r="K19" t="s">
        <v>63</v>
      </c>
      <c r="L19" t="s">
        <v>67</v>
      </c>
      <c r="M19" t="s">
        <v>250</v>
      </c>
      <c r="N19">
        <v>0</v>
      </c>
    </row>
    <row r="20" spans="1:14" x14ac:dyDescent="0.3">
      <c r="B20" t="s">
        <v>1</v>
      </c>
      <c r="C20">
        <v>19490520</v>
      </c>
      <c r="D20" t="s">
        <v>20</v>
      </c>
      <c r="E20" t="str">
        <f t="shared" si="0"/>
        <v>1949</v>
      </c>
      <c r="F20" t="str">
        <f t="shared" si="1"/>
        <v>05</v>
      </c>
      <c r="G20" t="str">
        <f t="shared" si="2"/>
        <v>20</v>
      </c>
      <c r="H20" s="1" t="str">
        <f t="shared" si="4"/>
        <v>URL</v>
      </c>
      <c r="I20" s="1" t="str">
        <f t="shared" si="5"/>
        <v>\\gs.doi.net\oklahomacityok-w\Windows Proj\ODOTdatabase\NewsClips\NewsClip-19490520.pdf</v>
      </c>
      <c r="J20" t="str">
        <f t="shared" ref="J20:J51" si="10">CONCATENATE(E20,"/",F20,"/",G20)</f>
        <v>1949/05/20</v>
      </c>
      <c r="K20" t="s">
        <v>83</v>
      </c>
      <c r="L20" t="s">
        <v>67</v>
      </c>
      <c r="M20" t="s">
        <v>69</v>
      </c>
      <c r="N20">
        <v>1</v>
      </c>
    </row>
    <row r="21" spans="1:14" x14ac:dyDescent="0.3">
      <c r="B21" t="s">
        <v>1</v>
      </c>
      <c r="C21" t="s">
        <v>24</v>
      </c>
      <c r="D21" t="s">
        <v>20</v>
      </c>
      <c r="E21" t="str">
        <f t="shared" si="0"/>
        <v>1949</v>
      </c>
      <c r="F21" t="str">
        <f t="shared" si="1"/>
        <v>05</v>
      </c>
      <c r="G21" t="str">
        <f t="shared" si="2"/>
        <v>20</v>
      </c>
      <c r="H21" s="1" t="str">
        <f t="shared" si="4"/>
        <v>URL</v>
      </c>
      <c r="I21" s="1" t="str">
        <f t="shared" si="5"/>
        <v>\\gs.doi.net\oklahomacityok-w\Windows Proj\ODOTdatabase\NewsClips\NewsClip-19490520b.pdf</v>
      </c>
      <c r="J21" t="str">
        <f t="shared" si="10"/>
        <v>1949/05/20</v>
      </c>
      <c r="K21" t="s">
        <v>84</v>
      </c>
      <c r="L21" t="s">
        <v>57</v>
      </c>
      <c r="M21" t="s">
        <v>70</v>
      </c>
      <c r="N21">
        <v>2</v>
      </c>
    </row>
    <row r="22" spans="1:14" x14ac:dyDescent="0.3">
      <c r="B22" t="s">
        <v>1</v>
      </c>
      <c r="C22">
        <v>19490521</v>
      </c>
      <c r="D22" t="s">
        <v>20</v>
      </c>
      <c r="E22" t="str">
        <f t="shared" si="0"/>
        <v>1949</v>
      </c>
      <c r="F22" t="str">
        <f t="shared" si="1"/>
        <v>05</v>
      </c>
      <c r="G22" t="str">
        <f t="shared" si="2"/>
        <v>21</v>
      </c>
      <c r="H22" s="1" t="str">
        <f t="shared" si="4"/>
        <v>URL</v>
      </c>
      <c r="I22" s="1" t="str">
        <f t="shared" si="5"/>
        <v>\\gs.doi.net\oklahomacityok-w\Windows Proj\ODOTdatabase\NewsClips\NewsClip-19490521.pdf</v>
      </c>
      <c r="J22" t="str">
        <f t="shared" si="10"/>
        <v>1949/05/21</v>
      </c>
      <c r="K22" t="s">
        <v>253</v>
      </c>
      <c r="L22" t="s">
        <v>57</v>
      </c>
      <c r="M22" t="s">
        <v>86</v>
      </c>
      <c r="N22">
        <v>3</v>
      </c>
    </row>
    <row r="23" spans="1:14" x14ac:dyDescent="0.3">
      <c r="B23" t="s">
        <v>1</v>
      </c>
      <c r="C23">
        <v>19500512</v>
      </c>
      <c r="D23" t="s">
        <v>20</v>
      </c>
      <c r="E23" t="str">
        <f t="shared" si="0"/>
        <v>1950</v>
      </c>
      <c r="F23" t="str">
        <f t="shared" si="1"/>
        <v>05</v>
      </c>
      <c r="G23" t="str">
        <f t="shared" si="2"/>
        <v>12</v>
      </c>
      <c r="H23" s="1" t="str">
        <f t="shared" si="4"/>
        <v>URL</v>
      </c>
      <c r="I23" s="1" t="str">
        <f t="shared" si="5"/>
        <v>\\gs.doi.net\oklahomacityok-w\Windows Proj\ODOTdatabase\NewsClips\NewsClip-19500512.pdf</v>
      </c>
      <c r="J23" t="str">
        <f t="shared" si="10"/>
        <v>1950/05/12</v>
      </c>
      <c r="K23" t="s">
        <v>66</v>
      </c>
      <c r="L23" t="s">
        <v>57</v>
      </c>
      <c r="M23" t="s">
        <v>87</v>
      </c>
      <c r="N23">
        <v>1</v>
      </c>
    </row>
    <row r="24" spans="1:14" x14ac:dyDescent="0.3">
      <c r="A24" t="s">
        <v>9</v>
      </c>
      <c r="B24" t="s">
        <v>1</v>
      </c>
      <c r="C24">
        <v>19510500</v>
      </c>
      <c r="D24" t="s">
        <v>20</v>
      </c>
      <c r="E24" t="str">
        <f t="shared" si="0"/>
        <v>1951</v>
      </c>
      <c r="F24" t="str">
        <f t="shared" si="1"/>
        <v>05</v>
      </c>
      <c r="G24" t="str">
        <f t="shared" si="2"/>
        <v>00</v>
      </c>
      <c r="H24" s="1" t="str">
        <f t="shared" si="4"/>
        <v>URL</v>
      </c>
      <c r="I24" s="1" t="str">
        <f t="shared" si="5"/>
        <v>\\gs.doi.net\oklahomacityok-w\Windows Proj\ODOTdatabase\NewsClips\Jefferson40067-NewsClip-19510500.pdf</v>
      </c>
      <c r="J24" t="str">
        <f t="shared" si="10"/>
        <v>1951/05/00</v>
      </c>
      <c r="K24" t="s">
        <v>88</v>
      </c>
      <c r="L24" t="s">
        <v>57</v>
      </c>
      <c r="M24" t="s">
        <v>89</v>
      </c>
      <c r="N24">
        <v>7</v>
      </c>
    </row>
    <row r="25" spans="1:14" x14ac:dyDescent="0.3">
      <c r="A25" t="s">
        <v>10</v>
      </c>
      <c r="B25" t="s">
        <v>1</v>
      </c>
      <c r="C25">
        <v>19510500</v>
      </c>
      <c r="D25" t="s">
        <v>20</v>
      </c>
      <c r="E25" t="str">
        <f t="shared" si="0"/>
        <v>1951</v>
      </c>
      <c r="F25" t="str">
        <f t="shared" si="1"/>
        <v>05</v>
      </c>
      <c r="G25" t="str">
        <f t="shared" si="2"/>
        <v>00</v>
      </c>
      <c r="H25" s="1" t="str">
        <f t="shared" si="4"/>
        <v>URL</v>
      </c>
      <c r="I25" s="1" t="str">
        <f t="shared" si="5"/>
        <v>\\gs.doi.net\oklahomacityok-w\Windows Proj\ODOTdatabase\NewsClips\Kay40071-NewsClip-19510500.pdf</v>
      </c>
      <c r="J25" t="str">
        <f t="shared" si="10"/>
        <v>1951/05/00</v>
      </c>
      <c r="K25" t="s">
        <v>91</v>
      </c>
      <c r="L25" t="s">
        <v>54</v>
      </c>
      <c r="M25" t="s">
        <v>90</v>
      </c>
      <c r="N25">
        <v>2</v>
      </c>
    </row>
    <row r="26" spans="1:14" x14ac:dyDescent="0.3">
      <c r="A26" t="s">
        <v>3</v>
      </c>
      <c r="B26" t="s">
        <v>1</v>
      </c>
      <c r="C26">
        <v>19510518</v>
      </c>
      <c r="D26" t="s">
        <v>20</v>
      </c>
      <c r="E26" t="str">
        <f t="shared" si="0"/>
        <v>1951</v>
      </c>
      <c r="F26" t="str">
        <f t="shared" si="1"/>
        <v>05</v>
      </c>
      <c r="G26" t="str">
        <f t="shared" si="2"/>
        <v>18</v>
      </c>
      <c r="H26" s="1" t="str">
        <f t="shared" si="4"/>
        <v>URL</v>
      </c>
      <c r="I26" s="1" t="str">
        <f t="shared" si="5"/>
        <v>\\gs.doi.net\oklahomacityok-w\Windows Proj\ODOTdatabase\NewsClips\Caddo40015-NewsClip-19510518.pdf</v>
      </c>
      <c r="J26" t="str">
        <f t="shared" si="10"/>
        <v>1951/05/18</v>
      </c>
      <c r="K26" t="s">
        <v>63</v>
      </c>
      <c r="L26" t="s">
        <v>54</v>
      </c>
      <c r="M26" t="s">
        <v>92</v>
      </c>
      <c r="N26">
        <v>1</v>
      </c>
    </row>
    <row r="27" spans="1:14" x14ac:dyDescent="0.3">
      <c r="A27" t="s">
        <v>17</v>
      </c>
      <c r="B27" t="s">
        <v>1</v>
      </c>
      <c r="C27">
        <v>19510715</v>
      </c>
      <c r="D27" t="s">
        <v>20</v>
      </c>
      <c r="E27" t="str">
        <f t="shared" si="0"/>
        <v>1951</v>
      </c>
      <c r="F27" t="str">
        <f t="shared" si="1"/>
        <v>07</v>
      </c>
      <c r="G27" t="str">
        <f t="shared" si="2"/>
        <v>15</v>
      </c>
      <c r="H27" s="1" t="str">
        <f t="shared" si="4"/>
        <v>URL</v>
      </c>
      <c r="I27" s="1" t="str">
        <f t="shared" si="5"/>
        <v>\\gs.doi.net\oklahomacityok-w\Windows Proj\ODOTdatabase\NewsClips\Ottawa40115-NewsClip-19510715.pdf</v>
      </c>
      <c r="J27" t="str">
        <f t="shared" si="10"/>
        <v>1951/07/15</v>
      </c>
      <c r="K27" t="s">
        <v>93</v>
      </c>
      <c r="L27" t="s">
        <v>57</v>
      </c>
      <c r="M27" t="s">
        <v>94</v>
      </c>
      <c r="N27">
        <v>0</v>
      </c>
    </row>
    <row r="28" spans="1:14" x14ac:dyDescent="0.3">
      <c r="A28" t="s">
        <v>17</v>
      </c>
      <c r="B28" t="s">
        <v>1</v>
      </c>
      <c r="C28" t="s">
        <v>34</v>
      </c>
      <c r="D28" t="s">
        <v>20</v>
      </c>
      <c r="E28" t="str">
        <f t="shared" si="0"/>
        <v>1951</v>
      </c>
      <c r="F28" t="str">
        <f t="shared" si="1"/>
        <v>07</v>
      </c>
      <c r="G28" t="str">
        <f t="shared" si="2"/>
        <v>16</v>
      </c>
      <c r="H28" s="1" t="str">
        <f t="shared" si="4"/>
        <v>URL</v>
      </c>
      <c r="I28" s="1" t="str">
        <f t="shared" si="5"/>
        <v>\\gs.doi.net\oklahomacityok-w\Windows Proj\ODOTdatabase\NewsClips\Ottawa40115-NewsClip-19510716a.pdf</v>
      </c>
      <c r="J28" t="str">
        <f t="shared" si="10"/>
        <v>1951/07/16</v>
      </c>
      <c r="K28" t="s">
        <v>93</v>
      </c>
      <c r="L28" t="s">
        <v>57</v>
      </c>
      <c r="M28" t="s">
        <v>95</v>
      </c>
      <c r="N28">
        <v>3</v>
      </c>
    </row>
    <row r="29" spans="1:14" x14ac:dyDescent="0.3">
      <c r="A29" t="s">
        <v>17</v>
      </c>
      <c r="B29" t="s">
        <v>1</v>
      </c>
      <c r="C29" t="s">
        <v>35</v>
      </c>
      <c r="D29" t="s">
        <v>20</v>
      </c>
      <c r="E29" t="str">
        <f t="shared" si="0"/>
        <v>1951</v>
      </c>
      <c r="F29" t="str">
        <f t="shared" si="1"/>
        <v>07</v>
      </c>
      <c r="G29" t="str">
        <f t="shared" si="2"/>
        <v>16</v>
      </c>
      <c r="H29" s="1" t="str">
        <f t="shared" si="4"/>
        <v>URL</v>
      </c>
      <c r="I29" s="1" t="str">
        <f t="shared" si="5"/>
        <v>\\gs.doi.net\oklahomacityok-w\Windows Proj\ODOTdatabase\NewsClips\Ottawa40115-NewsClip-19510716b.pdf</v>
      </c>
      <c r="J29" t="str">
        <f t="shared" si="10"/>
        <v>1951/07/16</v>
      </c>
      <c r="K29" t="s">
        <v>254</v>
      </c>
      <c r="L29" t="s">
        <v>98</v>
      </c>
      <c r="M29" t="s">
        <v>96</v>
      </c>
      <c r="N29">
        <v>1</v>
      </c>
    </row>
    <row r="30" spans="1:14" x14ac:dyDescent="0.3">
      <c r="A30" t="s">
        <v>17</v>
      </c>
      <c r="B30" t="s">
        <v>1</v>
      </c>
      <c r="C30" t="s">
        <v>36</v>
      </c>
      <c r="D30" t="s">
        <v>20</v>
      </c>
      <c r="E30" t="str">
        <f t="shared" si="0"/>
        <v>1951</v>
      </c>
      <c r="F30" t="str">
        <f t="shared" si="1"/>
        <v>07</v>
      </c>
      <c r="G30" t="str">
        <f t="shared" si="2"/>
        <v>17</v>
      </c>
      <c r="H30" s="1" t="str">
        <f t="shared" si="4"/>
        <v>URL</v>
      </c>
      <c r="I30" s="1" t="str">
        <f t="shared" si="5"/>
        <v>\\gs.doi.net\oklahomacityok-w\Windows Proj\ODOTdatabase\NewsClips\Ottawa40115-NewsClip-19510717a.pdf</v>
      </c>
      <c r="J30" t="str">
        <f t="shared" si="10"/>
        <v>1951/07/17</v>
      </c>
      <c r="K30" t="s">
        <v>93</v>
      </c>
      <c r="L30" t="s">
        <v>98</v>
      </c>
      <c r="M30" t="s">
        <v>97</v>
      </c>
      <c r="N30">
        <v>2</v>
      </c>
    </row>
    <row r="31" spans="1:14" x14ac:dyDescent="0.3">
      <c r="A31" t="s">
        <v>17</v>
      </c>
      <c r="B31" t="s">
        <v>1</v>
      </c>
      <c r="C31" t="s">
        <v>37</v>
      </c>
      <c r="D31" t="s">
        <v>20</v>
      </c>
      <c r="E31" t="str">
        <f t="shared" si="0"/>
        <v>1951</v>
      </c>
      <c r="F31" t="str">
        <f t="shared" si="1"/>
        <v>07</v>
      </c>
      <c r="G31" t="str">
        <f t="shared" si="2"/>
        <v>17</v>
      </c>
      <c r="H31" s="1" t="str">
        <f t="shared" si="4"/>
        <v>URL</v>
      </c>
      <c r="I31" s="1" t="str">
        <f t="shared" si="5"/>
        <v>\\gs.doi.net\oklahomacityok-w\Windows Proj\ODOTdatabase\NewsClips\Ottawa40115-NewsClip-19510717b.pdf</v>
      </c>
      <c r="J31" t="str">
        <f t="shared" si="10"/>
        <v>1951/07/17</v>
      </c>
      <c r="K31" t="s">
        <v>93</v>
      </c>
      <c r="L31" t="s">
        <v>57</v>
      </c>
      <c r="M31" t="s">
        <v>99</v>
      </c>
      <c r="N31">
        <v>2</v>
      </c>
    </row>
    <row r="32" spans="1:14" x14ac:dyDescent="0.3">
      <c r="A32" t="s">
        <v>5</v>
      </c>
      <c r="B32" t="s">
        <v>1</v>
      </c>
      <c r="C32">
        <v>19520419</v>
      </c>
      <c r="D32" t="s">
        <v>20</v>
      </c>
      <c r="E32" t="str">
        <f t="shared" si="0"/>
        <v>1952</v>
      </c>
      <c r="F32" t="str">
        <f t="shared" si="1"/>
        <v>04</v>
      </c>
      <c r="G32" t="str">
        <f t="shared" si="2"/>
        <v>19</v>
      </c>
      <c r="H32" s="1" t="str">
        <f t="shared" si="4"/>
        <v>URL</v>
      </c>
      <c r="I32" s="1" t="str">
        <f t="shared" si="5"/>
        <v>\\gs.doi.net\oklahomacityok-w\Windows Proj\ODOTdatabase\NewsClips\Cimarron40025-NewsClip-19520419.pdf</v>
      </c>
      <c r="J32" t="str">
        <f t="shared" si="10"/>
        <v>1952/04/19</v>
      </c>
      <c r="K32" t="s">
        <v>101</v>
      </c>
      <c r="L32" t="s">
        <v>54</v>
      </c>
      <c r="M32" t="s">
        <v>100</v>
      </c>
      <c r="N32">
        <v>2</v>
      </c>
    </row>
    <row r="33" spans="2:14" x14ac:dyDescent="0.3">
      <c r="B33" t="s">
        <v>1</v>
      </c>
      <c r="C33">
        <v>19570516</v>
      </c>
      <c r="D33" t="s">
        <v>20</v>
      </c>
      <c r="E33" t="str">
        <f t="shared" ref="E33:E61" si="11">LEFT(C33,4)</f>
        <v>1957</v>
      </c>
      <c r="F33" t="str">
        <f t="shared" ref="F33:F61" si="12">MID(C33,5,2)</f>
        <v>05</v>
      </c>
      <c r="G33" t="str">
        <f t="shared" ref="G33:G61" si="13">MID(C33,7,2)</f>
        <v>16</v>
      </c>
      <c r="H33" s="1" t="str">
        <f t="shared" si="4"/>
        <v>URL</v>
      </c>
      <c r="I33" s="1" t="str">
        <f t="shared" si="5"/>
        <v>\\gs.doi.net\oklahomacityok-w\Windows Proj\ODOTdatabase\NewsClips\NewsClip-19570516.pdf</v>
      </c>
      <c r="J33" t="str">
        <f t="shared" si="10"/>
        <v>1957/05/16</v>
      </c>
      <c r="K33" t="s">
        <v>255</v>
      </c>
      <c r="L33" t="s">
        <v>57</v>
      </c>
      <c r="M33" t="s">
        <v>102</v>
      </c>
      <c r="N33">
        <v>0</v>
      </c>
    </row>
    <row r="34" spans="2:14" x14ac:dyDescent="0.3">
      <c r="B34" t="s">
        <v>1</v>
      </c>
      <c r="C34">
        <v>19570517</v>
      </c>
      <c r="D34" t="s">
        <v>20</v>
      </c>
      <c r="E34" t="str">
        <f t="shared" si="11"/>
        <v>1957</v>
      </c>
      <c r="F34" t="str">
        <f t="shared" si="12"/>
        <v>05</v>
      </c>
      <c r="G34" t="str">
        <f t="shared" si="13"/>
        <v>17</v>
      </c>
      <c r="H34" s="1" t="str">
        <f t="shared" si="4"/>
        <v>URL</v>
      </c>
      <c r="I34" s="1" t="str">
        <f t="shared" si="5"/>
        <v>\\gs.doi.net\oklahomacityok-w\Windows Proj\ODOTdatabase\NewsClips\NewsClip-19570517.pdf</v>
      </c>
      <c r="J34" t="str">
        <f t="shared" si="10"/>
        <v>1957/05/17</v>
      </c>
      <c r="K34" t="s">
        <v>104</v>
      </c>
      <c r="L34" t="s">
        <v>57</v>
      </c>
      <c r="M34" t="s">
        <v>103</v>
      </c>
      <c r="N34">
        <v>10</v>
      </c>
    </row>
    <row r="35" spans="2:14" x14ac:dyDescent="0.3">
      <c r="B35" t="s">
        <v>1</v>
      </c>
      <c r="C35">
        <v>19570518</v>
      </c>
      <c r="D35" t="s">
        <v>20</v>
      </c>
      <c r="E35" t="str">
        <f t="shared" si="11"/>
        <v>1957</v>
      </c>
      <c r="F35" t="str">
        <f t="shared" si="12"/>
        <v>05</v>
      </c>
      <c r="G35" t="str">
        <f t="shared" si="13"/>
        <v>18</v>
      </c>
      <c r="H35" s="1" t="str">
        <f t="shared" si="4"/>
        <v>URL</v>
      </c>
      <c r="I35" s="1" t="str">
        <f t="shared" si="5"/>
        <v>\\gs.doi.net\oklahomacityok-w\Windows Proj\ODOTdatabase\NewsClips\NewsClip-19570518.pdf</v>
      </c>
      <c r="J35" t="str">
        <f t="shared" si="10"/>
        <v>1957/05/18</v>
      </c>
      <c r="K35" t="s">
        <v>106</v>
      </c>
      <c r="L35" t="s">
        <v>57</v>
      </c>
      <c r="M35" t="s">
        <v>105</v>
      </c>
      <c r="N35">
        <v>1</v>
      </c>
    </row>
    <row r="36" spans="2:14" x14ac:dyDescent="0.3">
      <c r="B36" t="s">
        <v>1</v>
      </c>
      <c r="C36">
        <v>19570519</v>
      </c>
      <c r="D36" t="s">
        <v>20</v>
      </c>
      <c r="E36" t="str">
        <f t="shared" si="11"/>
        <v>1957</v>
      </c>
      <c r="F36" t="str">
        <f t="shared" si="12"/>
        <v>05</v>
      </c>
      <c r="G36" t="str">
        <f t="shared" si="13"/>
        <v>19</v>
      </c>
      <c r="H36" s="1" t="str">
        <f t="shared" si="4"/>
        <v>URL</v>
      </c>
      <c r="I36" s="1" t="str">
        <f t="shared" si="5"/>
        <v>\\gs.doi.net\oklahomacityok-w\Windows Proj\ODOTdatabase\NewsClips\NewsClip-19570519.pdf</v>
      </c>
      <c r="J36" t="str">
        <f t="shared" si="10"/>
        <v>1957/05/19</v>
      </c>
      <c r="K36" t="s">
        <v>108</v>
      </c>
      <c r="L36" t="s">
        <v>57</v>
      </c>
      <c r="M36" t="s">
        <v>107</v>
      </c>
      <c r="N36">
        <v>6</v>
      </c>
    </row>
    <row r="37" spans="2:14" x14ac:dyDescent="0.3">
      <c r="B37" t="s">
        <v>1</v>
      </c>
      <c r="C37">
        <v>19570520</v>
      </c>
      <c r="D37" t="s">
        <v>20</v>
      </c>
      <c r="E37" t="str">
        <f t="shared" si="11"/>
        <v>1957</v>
      </c>
      <c r="F37" t="str">
        <f t="shared" si="12"/>
        <v>05</v>
      </c>
      <c r="G37" t="str">
        <f t="shared" si="13"/>
        <v>20</v>
      </c>
      <c r="H37" s="1" t="str">
        <f t="shared" si="4"/>
        <v>URL</v>
      </c>
      <c r="I37" s="1" t="str">
        <f t="shared" si="5"/>
        <v>\\gs.doi.net\oklahomacityok-w\Windows Proj\ODOTdatabase\NewsClips\NewsClip-19570520.pdf</v>
      </c>
      <c r="J37" t="str">
        <f t="shared" si="10"/>
        <v>1957/05/20</v>
      </c>
      <c r="K37" t="s">
        <v>111</v>
      </c>
      <c r="L37" t="s">
        <v>109</v>
      </c>
      <c r="M37" t="s">
        <v>110</v>
      </c>
      <c r="N37">
        <v>3</v>
      </c>
    </row>
    <row r="38" spans="2:14" x14ac:dyDescent="0.3">
      <c r="B38" t="s">
        <v>1</v>
      </c>
      <c r="C38" t="s">
        <v>25</v>
      </c>
      <c r="D38" t="s">
        <v>20</v>
      </c>
      <c r="E38" t="str">
        <f t="shared" si="11"/>
        <v>1957</v>
      </c>
      <c r="F38" t="str">
        <f t="shared" si="12"/>
        <v>05</v>
      </c>
      <c r="G38" t="str">
        <f t="shared" si="13"/>
        <v>20</v>
      </c>
      <c r="H38" s="1" t="str">
        <f t="shared" si="4"/>
        <v>URL</v>
      </c>
      <c r="I38" s="1" t="str">
        <f t="shared" si="5"/>
        <v>\\gs.doi.net\oklahomacityok-w\Windows Proj\ODOTdatabase\NewsClips\NewsClip-19570520a.pdf</v>
      </c>
      <c r="J38" t="str">
        <f t="shared" si="10"/>
        <v>1957/05/20</v>
      </c>
      <c r="K38" t="s">
        <v>112</v>
      </c>
      <c r="L38" t="s">
        <v>57</v>
      </c>
      <c r="M38" t="s">
        <v>113</v>
      </c>
      <c r="N38">
        <v>1</v>
      </c>
    </row>
    <row r="39" spans="2:14" x14ac:dyDescent="0.3">
      <c r="B39" t="s">
        <v>1</v>
      </c>
      <c r="C39">
        <v>19570521</v>
      </c>
      <c r="D39" t="s">
        <v>20</v>
      </c>
      <c r="E39" t="str">
        <f t="shared" si="11"/>
        <v>1957</v>
      </c>
      <c r="F39" t="str">
        <f t="shared" si="12"/>
        <v>05</v>
      </c>
      <c r="G39" t="str">
        <f t="shared" si="13"/>
        <v>21</v>
      </c>
      <c r="H39" s="1" t="str">
        <f t="shared" si="4"/>
        <v>URL</v>
      </c>
      <c r="I39" s="1" t="str">
        <f t="shared" si="5"/>
        <v>\\gs.doi.net\oklahomacityok-w\Windows Proj\ODOTdatabase\NewsClips\NewsClip-19570521.pdf</v>
      </c>
      <c r="J39" t="str">
        <f t="shared" si="10"/>
        <v>1957/05/21</v>
      </c>
      <c r="K39" t="s">
        <v>114</v>
      </c>
      <c r="L39" t="s">
        <v>57</v>
      </c>
      <c r="M39" t="s">
        <v>115</v>
      </c>
      <c r="N39">
        <v>0</v>
      </c>
    </row>
    <row r="40" spans="2:14" x14ac:dyDescent="0.3">
      <c r="B40" t="s">
        <v>1</v>
      </c>
      <c r="C40">
        <v>19570522</v>
      </c>
      <c r="D40" t="s">
        <v>20</v>
      </c>
      <c r="E40" t="str">
        <f t="shared" si="11"/>
        <v>1957</v>
      </c>
      <c r="F40" t="str">
        <f t="shared" si="12"/>
        <v>05</v>
      </c>
      <c r="G40" t="str">
        <f t="shared" si="13"/>
        <v>22</v>
      </c>
      <c r="H40" s="1" t="str">
        <f t="shared" si="4"/>
        <v>URL</v>
      </c>
      <c r="I40" s="1" t="str">
        <f t="shared" si="5"/>
        <v>\\gs.doi.net\oklahomacityok-w\Windows Proj\ODOTdatabase\NewsClips\NewsClip-19570522.pdf</v>
      </c>
      <c r="J40" t="str">
        <f t="shared" si="10"/>
        <v>1957/05/22</v>
      </c>
      <c r="K40" t="s">
        <v>117</v>
      </c>
      <c r="L40" t="s">
        <v>57</v>
      </c>
      <c r="M40" t="s">
        <v>116</v>
      </c>
      <c r="N40">
        <v>2</v>
      </c>
    </row>
    <row r="41" spans="2:14" x14ac:dyDescent="0.3">
      <c r="B41" t="s">
        <v>1</v>
      </c>
      <c r="C41">
        <v>19570523</v>
      </c>
      <c r="D41" t="s">
        <v>20</v>
      </c>
      <c r="E41" t="str">
        <f t="shared" si="11"/>
        <v>1957</v>
      </c>
      <c r="F41" t="str">
        <f t="shared" si="12"/>
        <v>05</v>
      </c>
      <c r="G41" t="str">
        <f t="shared" si="13"/>
        <v>23</v>
      </c>
      <c r="H41" s="1" t="str">
        <f t="shared" si="4"/>
        <v>URL</v>
      </c>
      <c r="I41" s="1" t="str">
        <f t="shared" si="5"/>
        <v>\\gs.doi.net\oklahomacityok-w\Windows Proj\ODOTdatabase\NewsClips\NewsClip-19570523.pdf</v>
      </c>
      <c r="J41" t="str">
        <f t="shared" si="10"/>
        <v>1957/05/23</v>
      </c>
      <c r="K41" t="s">
        <v>119</v>
      </c>
      <c r="L41" t="s">
        <v>57</v>
      </c>
      <c r="M41" t="s">
        <v>118</v>
      </c>
      <c r="N41">
        <v>0</v>
      </c>
    </row>
    <row r="42" spans="2:14" x14ac:dyDescent="0.3">
      <c r="B42" t="s">
        <v>1</v>
      </c>
      <c r="C42" t="s">
        <v>26</v>
      </c>
      <c r="D42" t="s">
        <v>20</v>
      </c>
      <c r="E42" t="str">
        <f t="shared" si="11"/>
        <v>1957</v>
      </c>
      <c r="F42" t="str">
        <f t="shared" si="12"/>
        <v>05</v>
      </c>
      <c r="G42" t="str">
        <f t="shared" si="13"/>
        <v>23</v>
      </c>
      <c r="H42" s="1" t="str">
        <f t="shared" si="4"/>
        <v>URL</v>
      </c>
      <c r="I42" s="1" t="str">
        <f t="shared" si="5"/>
        <v>\\gs.doi.net\oklahomacityok-w\Windows Proj\ODOTdatabase\NewsClips\NewsClip-19570523b.pdf</v>
      </c>
      <c r="J42" t="str">
        <f t="shared" si="10"/>
        <v>1957/05/23</v>
      </c>
      <c r="K42" t="s">
        <v>48</v>
      </c>
      <c r="L42" t="s">
        <v>47</v>
      </c>
      <c r="M42" t="s">
        <v>120</v>
      </c>
      <c r="N42">
        <v>1</v>
      </c>
    </row>
    <row r="43" spans="2:14" x14ac:dyDescent="0.3">
      <c r="B43" t="s">
        <v>1</v>
      </c>
      <c r="C43">
        <v>19570524</v>
      </c>
      <c r="D43" t="s">
        <v>20</v>
      </c>
      <c r="E43" t="str">
        <f t="shared" si="11"/>
        <v>1957</v>
      </c>
      <c r="F43" t="str">
        <f t="shared" si="12"/>
        <v>05</v>
      </c>
      <c r="G43" t="str">
        <f t="shared" si="13"/>
        <v>24</v>
      </c>
      <c r="H43" s="1" t="str">
        <f t="shared" si="4"/>
        <v>URL</v>
      </c>
      <c r="I43" s="1" t="str">
        <f t="shared" si="5"/>
        <v>\\gs.doi.net\oklahomacityok-w\Windows Proj\ODOTdatabase\NewsClips\NewsClip-19570524.pdf</v>
      </c>
      <c r="J43" t="str">
        <f t="shared" si="10"/>
        <v>1957/05/24</v>
      </c>
      <c r="K43" t="s">
        <v>66</v>
      </c>
      <c r="L43" t="s">
        <v>57</v>
      </c>
      <c r="M43" t="s">
        <v>121</v>
      </c>
      <c r="N43">
        <v>2</v>
      </c>
    </row>
    <row r="44" spans="2:14" x14ac:dyDescent="0.3">
      <c r="B44" t="s">
        <v>1</v>
      </c>
      <c r="C44">
        <v>19570525</v>
      </c>
      <c r="D44" t="s">
        <v>20</v>
      </c>
      <c r="E44" t="str">
        <f t="shared" si="11"/>
        <v>1957</v>
      </c>
      <c r="F44" t="str">
        <f t="shared" si="12"/>
        <v>05</v>
      </c>
      <c r="G44" t="str">
        <f t="shared" si="13"/>
        <v>25</v>
      </c>
      <c r="H44" s="1" t="str">
        <f t="shared" si="4"/>
        <v>URL</v>
      </c>
      <c r="I44" s="1" t="str">
        <f t="shared" si="5"/>
        <v>\\gs.doi.net\oklahomacityok-w\Windows Proj\ODOTdatabase\NewsClips\NewsClip-19570525.pdf</v>
      </c>
      <c r="J44" t="str">
        <f t="shared" si="10"/>
        <v>1957/05/25</v>
      </c>
      <c r="K44" t="s">
        <v>123</v>
      </c>
      <c r="L44" t="s">
        <v>57</v>
      </c>
      <c r="M44" t="s">
        <v>122</v>
      </c>
      <c r="N44">
        <v>1</v>
      </c>
    </row>
    <row r="45" spans="2:14" x14ac:dyDescent="0.3">
      <c r="B45" t="s">
        <v>1</v>
      </c>
      <c r="C45">
        <v>19570527</v>
      </c>
      <c r="D45" t="s">
        <v>20</v>
      </c>
      <c r="E45" t="str">
        <f t="shared" si="11"/>
        <v>1957</v>
      </c>
      <c r="F45" t="str">
        <f t="shared" si="12"/>
        <v>05</v>
      </c>
      <c r="G45" t="str">
        <f t="shared" si="13"/>
        <v>27</v>
      </c>
      <c r="H45" s="1" t="str">
        <f t="shared" si="4"/>
        <v>URL</v>
      </c>
      <c r="I45" s="1" t="str">
        <f t="shared" si="5"/>
        <v>\\gs.doi.net\oklahomacityok-w\Windows Proj\ODOTdatabase\NewsClips\NewsClip-19570527.pdf</v>
      </c>
      <c r="J45" t="str">
        <f t="shared" si="10"/>
        <v>1957/05/27</v>
      </c>
      <c r="K45" t="s">
        <v>111</v>
      </c>
      <c r="L45" t="s">
        <v>109</v>
      </c>
      <c r="M45" t="s">
        <v>124</v>
      </c>
      <c r="N45">
        <v>0</v>
      </c>
    </row>
    <row r="46" spans="2:14" x14ac:dyDescent="0.3">
      <c r="B46" t="s">
        <v>1</v>
      </c>
      <c r="C46" t="s">
        <v>27</v>
      </c>
      <c r="D46" t="s">
        <v>20</v>
      </c>
      <c r="E46" t="str">
        <f t="shared" si="11"/>
        <v>1957</v>
      </c>
      <c r="F46" t="str">
        <f t="shared" si="12"/>
        <v>05</v>
      </c>
      <c r="G46" t="str">
        <f t="shared" si="13"/>
        <v>27</v>
      </c>
      <c r="H46" s="1" t="str">
        <f t="shared" si="4"/>
        <v>URL</v>
      </c>
      <c r="I46" s="1" t="str">
        <f t="shared" si="5"/>
        <v>\\gs.doi.net\oklahomacityok-w\Windows Proj\ODOTdatabase\NewsClips\NewsClip-19570527b.pdf</v>
      </c>
      <c r="J46" t="str">
        <f t="shared" si="10"/>
        <v>1957/05/27</v>
      </c>
      <c r="K46" t="s">
        <v>126</v>
      </c>
      <c r="L46" t="s">
        <v>57</v>
      </c>
      <c r="M46" t="s">
        <v>125</v>
      </c>
      <c r="N46">
        <v>1</v>
      </c>
    </row>
    <row r="47" spans="2:14" x14ac:dyDescent="0.3">
      <c r="B47" t="s">
        <v>1</v>
      </c>
      <c r="C47">
        <v>19570528</v>
      </c>
      <c r="D47" t="s">
        <v>20</v>
      </c>
      <c r="E47" t="str">
        <f t="shared" si="11"/>
        <v>1957</v>
      </c>
      <c r="F47" t="str">
        <f t="shared" si="12"/>
        <v>05</v>
      </c>
      <c r="G47" t="str">
        <f t="shared" si="13"/>
        <v>28</v>
      </c>
      <c r="H47" s="1" t="str">
        <f t="shared" si="4"/>
        <v>URL</v>
      </c>
      <c r="I47" s="1" t="str">
        <f t="shared" si="5"/>
        <v>\\gs.doi.net\oklahomacityok-w\Windows Proj\ODOTdatabase\NewsClips\NewsClip-19570528.pdf</v>
      </c>
      <c r="J47" t="str">
        <f t="shared" si="10"/>
        <v>1957/05/28</v>
      </c>
      <c r="K47" t="s">
        <v>128</v>
      </c>
      <c r="L47" t="s">
        <v>57</v>
      </c>
      <c r="M47" t="s">
        <v>127</v>
      </c>
      <c r="N47">
        <v>2</v>
      </c>
    </row>
    <row r="48" spans="2:14" x14ac:dyDescent="0.3">
      <c r="B48" t="s">
        <v>1</v>
      </c>
      <c r="C48">
        <v>19570529</v>
      </c>
      <c r="D48" t="s">
        <v>20</v>
      </c>
      <c r="E48" t="str">
        <f t="shared" si="11"/>
        <v>1957</v>
      </c>
      <c r="F48" t="str">
        <f t="shared" si="12"/>
        <v>05</v>
      </c>
      <c r="G48" t="str">
        <f t="shared" si="13"/>
        <v>29</v>
      </c>
      <c r="H48" s="1" t="str">
        <f t="shared" si="4"/>
        <v>URL</v>
      </c>
      <c r="I48" s="1" t="str">
        <f t="shared" si="5"/>
        <v>\\gs.doi.net\oklahomacityok-w\Windows Proj\ODOTdatabase\NewsClips\NewsClip-19570529.pdf</v>
      </c>
      <c r="J48" t="str">
        <f t="shared" si="10"/>
        <v>1957/05/29</v>
      </c>
      <c r="K48" t="s">
        <v>128</v>
      </c>
      <c r="L48" t="s">
        <v>57</v>
      </c>
      <c r="M48" t="s">
        <v>129</v>
      </c>
      <c r="N48">
        <v>1</v>
      </c>
    </row>
    <row r="49" spans="1:14" x14ac:dyDescent="0.3">
      <c r="B49" t="s">
        <v>1</v>
      </c>
      <c r="C49">
        <v>19570530</v>
      </c>
      <c r="D49" t="s">
        <v>20</v>
      </c>
      <c r="E49" t="str">
        <f t="shared" si="11"/>
        <v>1957</v>
      </c>
      <c r="F49" t="str">
        <f t="shared" si="12"/>
        <v>05</v>
      </c>
      <c r="G49" t="str">
        <f t="shared" si="13"/>
        <v>30</v>
      </c>
      <c r="H49" s="1" t="str">
        <f t="shared" si="4"/>
        <v>URL</v>
      </c>
      <c r="I49" s="1" t="str">
        <f t="shared" si="5"/>
        <v>\\gs.doi.net\oklahomacityok-w\Windows Proj\ODOTdatabase\NewsClips\NewsClip-19570530.pdf</v>
      </c>
      <c r="J49" t="str">
        <f t="shared" si="10"/>
        <v>1957/05/30</v>
      </c>
      <c r="K49" t="s">
        <v>48</v>
      </c>
      <c r="L49" t="s">
        <v>47</v>
      </c>
      <c r="M49" t="s">
        <v>130</v>
      </c>
      <c r="N49">
        <v>3</v>
      </c>
    </row>
    <row r="50" spans="1:14" x14ac:dyDescent="0.3">
      <c r="B50" t="s">
        <v>1</v>
      </c>
      <c r="C50" t="s">
        <v>28</v>
      </c>
      <c r="D50" t="s">
        <v>20</v>
      </c>
      <c r="E50" t="str">
        <f t="shared" si="11"/>
        <v>1957</v>
      </c>
      <c r="F50" t="str">
        <f t="shared" si="12"/>
        <v>05</v>
      </c>
      <c r="G50" t="str">
        <f t="shared" si="13"/>
        <v>30</v>
      </c>
      <c r="H50" s="1" t="str">
        <f t="shared" si="4"/>
        <v>URL</v>
      </c>
      <c r="I50" s="1" t="str">
        <f t="shared" si="5"/>
        <v>\\gs.doi.net\oklahomacityok-w\Windows Proj\ODOTdatabase\NewsClips\NewsClip-19570530b.pdf</v>
      </c>
      <c r="J50" t="str">
        <f t="shared" si="10"/>
        <v>1957/05/30</v>
      </c>
      <c r="K50" t="s">
        <v>128</v>
      </c>
      <c r="L50" t="s">
        <v>57</v>
      </c>
      <c r="M50" t="s">
        <v>131</v>
      </c>
      <c r="N50">
        <v>0</v>
      </c>
    </row>
    <row r="51" spans="1:14" x14ac:dyDescent="0.3">
      <c r="B51" t="s">
        <v>1</v>
      </c>
      <c r="C51">
        <v>19570601</v>
      </c>
      <c r="D51" t="s">
        <v>20</v>
      </c>
      <c r="E51" t="str">
        <f t="shared" si="11"/>
        <v>1957</v>
      </c>
      <c r="F51" t="str">
        <f t="shared" si="12"/>
        <v>06</v>
      </c>
      <c r="G51" t="str">
        <f t="shared" si="13"/>
        <v>01</v>
      </c>
      <c r="H51" s="1" t="str">
        <f t="shared" si="4"/>
        <v>URL</v>
      </c>
      <c r="I51" s="1" t="str">
        <f t="shared" si="5"/>
        <v>\\gs.doi.net\oklahomacityok-w\Windows Proj\ODOTdatabase\NewsClips\NewsClip-19570601.pdf</v>
      </c>
      <c r="J51" t="str">
        <f t="shared" si="10"/>
        <v>1957/06/01</v>
      </c>
      <c r="K51" t="s">
        <v>66</v>
      </c>
      <c r="L51" t="s">
        <v>57</v>
      </c>
      <c r="M51" t="s">
        <v>132</v>
      </c>
      <c r="N51">
        <v>0</v>
      </c>
    </row>
    <row r="52" spans="1:14" x14ac:dyDescent="0.3">
      <c r="B52" t="s">
        <v>1</v>
      </c>
      <c r="C52">
        <v>19570602</v>
      </c>
      <c r="D52" t="s">
        <v>20</v>
      </c>
      <c r="E52" t="str">
        <f t="shared" si="11"/>
        <v>1957</v>
      </c>
      <c r="F52" t="str">
        <f t="shared" si="12"/>
        <v>06</v>
      </c>
      <c r="G52" t="str">
        <f t="shared" si="13"/>
        <v>02</v>
      </c>
      <c r="H52" s="1" t="str">
        <f t="shared" si="4"/>
        <v>URL</v>
      </c>
      <c r="I52" s="1" t="str">
        <f t="shared" si="5"/>
        <v>\\gs.doi.net\oklahomacityok-w\Windows Proj\ODOTdatabase\NewsClips\NewsClip-19570602.pdf</v>
      </c>
      <c r="J52" t="str">
        <f t="shared" ref="J52:J83" si="14">CONCATENATE(E52,"/",F52,"/",G52)</f>
        <v>1957/06/02</v>
      </c>
      <c r="K52" t="s">
        <v>136</v>
      </c>
      <c r="L52" t="s">
        <v>57</v>
      </c>
      <c r="M52" t="s">
        <v>135</v>
      </c>
      <c r="N52">
        <v>0</v>
      </c>
    </row>
    <row r="53" spans="1:14" x14ac:dyDescent="0.3">
      <c r="B53" t="s">
        <v>1</v>
      </c>
      <c r="C53">
        <v>19570603</v>
      </c>
      <c r="D53" t="s">
        <v>20</v>
      </c>
      <c r="E53" t="str">
        <f t="shared" si="11"/>
        <v>1957</v>
      </c>
      <c r="F53" t="str">
        <f t="shared" si="12"/>
        <v>06</v>
      </c>
      <c r="G53" t="str">
        <f t="shared" si="13"/>
        <v>03</v>
      </c>
      <c r="H53" s="1" t="str">
        <f t="shared" si="4"/>
        <v>URL</v>
      </c>
      <c r="I53" s="1" t="str">
        <f t="shared" si="5"/>
        <v>\\gs.doi.net\oklahomacityok-w\Windows Proj\ODOTdatabase\NewsClips\NewsClip-19570603.pdf</v>
      </c>
      <c r="J53" t="str">
        <f t="shared" si="14"/>
        <v>1957/06/03</v>
      </c>
      <c r="K53" t="s">
        <v>134</v>
      </c>
      <c r="L53" t="s">
        <v>57</v>
      </c>
      <c r="M53" t="s">
        <v>133</v>
      </c>
      <c r="N53">
        <v>1</v>
      </c>
    </row>
    <row r="54" spans="1:14" x14ac:dyDescent="0.3">
      <c r="B54" t="s">
        <v>1</v>
      </c>
      <c r="C54">
        <v>19570605</v>
      </c>
      <c r="D54" t="s">
        <v>20</v>
      </c>
      <c r="E54" t="str">
        <f t="shared" si="11"/>
        <v>1957</v>
      </c>
      <c r="F54" t="str">
        <f t="shared" si="12"/>
        <v>06</v>
      </c>
      <c r="G54" t="str">
        <f t="shared" si="13"/>
        <v>05</v>
      </c>
      <c r="H54" s="1" t="str">
        <f t="shared" si="4"/>
        <v>URL</v>
      </c>
      <c r="I54" s="1" t="str">
        <f t="shared" si="5"/>
        <v>\\gs.doi.net\oklahomacityok-w\Windows Proj\ODOTdatabase\NewsClips\NewsClip-19570605.pdf</v>
      </c>
      <c r="J54" t="str">
        <f t="shared" si="14"/>
        <v>1957/06/05</v>
      </c>
      <c r="K54" t="s">
        <v>251</v>
      </c>
      <c r="L54" t="s">
        <v>57</v>
      </c>
      <c r="M54" t="s">
        <v>137</v>
      </c>
      <c r="N54">
        <v>0</v>
      </c>
    </row>
    <row r="55" spans="1:14" x14ac:dyDescent="0.3">
      <c r="B55" t="s">
        <v>1</v>
      </c>
      <c r="C55">
        <v>19570606</v>
      </c>
      <c r="D55" t="s">
        <v>20</v>
      </c>
      <c r="E55" t="str">
        <f t="shared" si="11"/>
        <v>1957</v>
      </c>
      <c r="F55" t="str">
        <f t="shared" si="12"/>
        <v>06</v>
      </c>
      <c r="G55" t="str">
        <f t="shared" si="13"/>
        <v>06</v>
      </c>
      <c r="H55" s="1" t="str">
        <f t="shared" si="4"/>
        <v>URL</v>
      </c>
      <c r="I55" s="1" t="str">
        <f t="shared" si="5"/>
        <v>\\gs.doi.net\oklahomacityok-w\Windows Proj\ODOTdatabase\NewsClips\NewsClip-19570606.pdf</v>
      </c>
      <c r="J55" t="str">
        <f t="shared" si="14"/>
        <v>1957/06/06</v>
      </c>
      <c r="K55" t="s">
        <v>48</v>
      </c>
      <c r="L55" t="s">
        <v>47</v>
      </c>
      <c r="M55" t="s">
        <v>138</v>
      </c>
      <c r="N55">
        <v>1</v>
      </c>
    </row>
    <row r="56" spans="1:14" x14ac:dyDescent="0.3">
      <c r="B56" t="s">
        <v>1</v>
      </c>
      <c r="C56">
        <v>19570608</v>
      </c>
      <c r="D56" t="s">
        <v>20</v>
      </c>
      <c r="E56" t="str">
        <f t="shared" si="11"/>
        <v>1957</v>
      </c>
      <c r="F56" t="str">
        <f t="shared" si="12"/>
        <v>06</v>
      </c>
      <c r="G56" t="str">
        <f t="shared" si="13"/>
        <v>08</v>
      </c>
      <c r="H56" s="1" t="str">
        <f t="shared" si="4"/>
        <v>URL</v>
      </c>
      <c r="I56" s="1" t="str">
        <f t="shared" si="5"/>
        <v>\\gs.doi.net\oklahomacityok-w\Windows Proj\ODOTdatabase\NewsClips\NewsClip-19570608.pdf</v>
      </c>
      <c r="J56" t="str">
        <f t="shared" si="14"/>
        <v>1957/06/08</v>
      </c>
      <c r="K56" t="s">
        <v>140</v>
      </c>
      <c r="L56" t="s">
        <v>57</v>
      </c>
      <c r="M56" t="s">
        <v>141</v>
      </c>
      <c r="N56">
        <v>2</v>
      </c>
    </row>
    <row r="57" spans="1:14" x14ac:dyDescent="0.3">
      <c r="A57" t="s">
        <v>17</v>
      </c>
      <c r="B57" t="s">
        <v>1</v>
      </c>
      <c r="C57">
        <v>19580712</v>
      </c>
      <c r="D57" t="s">
        <v>20</v>
      </c>
      <c r="E57" t="str">
        <f t="shared" si="11"/>
        <v>1958</v>
      </c>
      <c r="F57" t="str">
        <f t="shared" si="12"/>
        <v>07</v>
      </c>
      <c r="G57" t="str">
        <f t="shared" si="13"/>
        <v>12</v>
      </c>
      <c r="H57" s="1" t="str">
        <f t="shared" si="4"/>
        <v>URL</v>
      </c>
      <c r="I57" s="1" t="str">
        <f t="shared" si="5"/>
        <v>\\gs.doi.net\oklahomacityok-w\Windows Proj\ODOTdatabase\NewsClips\Ottawa40115-NewsClip-19580712.pdf</v>
      </c>
      <c r="J57" t="str">
        <f t="shared" si="14"/>
        <v>1958/07/12</v>
      </c>
      <c r="K57" t="s">
        <v>93</v>
      </c>
      <c r="L57" t="s">
        <v>142</v>
      </c>
      <c r="M57" t="s">
        <v>143</v>
      </c>
      <c r="N57">
        <v>1</v>
      </c>
    </row>
    <row r="58" spans="1:14" x14ac:dyDescent="0.3">
      <c r="A58" t="s">
        <v>17</v>
      </c>
      <c r="B58" t="s">
        <v>1</v>
      </c>
      <c r="C58">
        <v>19580713</v>
      </c>
      <c r="D58" t="s">
        <v>20</v>
      </c>
      <c r="E58" t="str">
        <f t="shared" si="11"/>
        <v>1958</v>
      </c>
      <c r="F58" t="str">
        <f t="shared" si="12"/>
        <v>07</v>
      </c>
      <c r="G58" t="str">
        <f t="shared" si="13"/>
        <v>13</v>
      </c>
      <c r="H58" s="1" t="str">
        <f t="shared" si="4"/>
        <v>URL</v>
      </c>
      <c r="I58" s="1" t="str">
        <f t="shared" si="5"/>
        <v>\\gs.doi.net\oklahomacityok-w\Windows Proj\ODOTdatabase\NewsClips\Ottawa40115-NewsClip-19580713.pdf</v>
      </c>
      <c r="J58" t="str">
        <f t="shared" si="14"/>
        <v>1958/07/13</v>
      </c>
      <c r="K58" t="s">
        <v>93</v>
      </c>
      <c r="L58" t="s">
        <v>54</v>
      </c>
      <c r="M58" t="s">
        <v>141</v>
      </c>
      <c r="N58">
        <v>1</v>
      </c>
    </row>
    <row r="59" spans="1:14" x14ac:dyDescent="0.3">
      <c r="B59" t="s">
        <v>1</v>
      </c>
      <c r="C59">
        <v>19591003</v>
      </c>
      <c r="D59" t="s">
        <v>20</v>
      </c>
      <c r="E59" t="str">
        <f t="shared" si="11"/>
        <v>1959</v>
      </c>
      <c r="F59" t="str">
        <f t="shared" si="12"/>
        <v>10</v>
      </c>
      <c r="G59" t="str">
        <f t="shared" si="13"/>
        <v>03</v>
      </c>
      <c r="H59" s="1" t="str">
        <f t="shared" si="4"/>
        <v>URL</v>
      </c>
      <c r="I59" s="1" t="str">
        <f t="shared" si="5"/>
        <v>\\gs.doi.net\oklahomacityok-w\Windows Proj\ODOTdatabase\NewsClips\NewsClip-19591003.pdf</v>
      </c>
      <c r="J59" t="str">
        <f t="shared" si="14"/>
        <v>1959/10/03</v>
      </c>
      <c r="K59" t="s">
        <v>145</v>
      </c>
      <c r="L59" t="s">
        <v>57</v>
      </c>
      <c r="M59" t="s">
        <v>144</v>
      </c>
      <c r="N59">
        <v>2</v>
      </c>
    </row>
    <row r="60" spans="1:14" x14ac:dyDescent="0.3">
      <c r="A60" t="s">
        <v>10</v>
      </c>
      <c r="B60" t="s">
        <v>1</v>
      </c>
      <c r="C60">
        <v>19610509</v>
      </c>
      <c r="D60" t="s">
        <v>20</v>
      </c>
      <c r="E60" t="str">
        <f t="shared" si="11"/>
        <v>1961</v>
      </c>
      <c r="F60" t="str">
        <f t="shared" si="12"/>
        <v>05</v>
      </c>
      <c r="G60" t="str">
        <f t="shared" si="13"/>
        <v>09</v>
      </c>
      <c r="H60" s="1" t="str">
        <f t="shared" si="4"/>
        <v>URL</v>
      </c>
      <c r="I60" s="1" t="str">
        <f t="shared" si="5"/>
        <v>\\gs.doi.net\oklahomacityok-w\Windows Proj\ODOTdatabase\NewsClips\Kay40071-NewsClip-19610509.pdf</v>
      </c>
      <c r="J60" t="str">
        <f t="shared" si="14"/>
        <v>1961/05/09</v>
      </c>
      <c r="K60" t="s">
        <v>147</v>
      </c>
      <c r="L60" t="s">
        <v>57</v>
      </c>
      <c r="M60" t="s">
        <v>146</v>
      </c>
      <c r="N60">
        <v>6</v>
      </c>
    </row>
    <row r="61" spans="1:14" x14ac:dyDescent="0.3">
      <c r="A61" t="s">
        <v>10</v>
      </c>
      <c r="B61" t="s">
        <v>1</v>
      </c>
      <c r="C61">
        <v>19610913</v>
      </c>
      <c r="D61" t="s">
        <v>20</v>
      </c>
      <c r="E61" t="str">
        <f t="shared" si="11"/>
        <v>1961</v>
      </c>
      <c r="F61" t="str">
        <f t="shared" si="12"/>
        <v>09</v>
      </c>
      <c r="G61" t="str">
        <f t="shared" si="13"/>
        <v>13</v>
      </c>
      <c r="H61" s="1" t="str">
        <f t="shared" si="4"/>
        <v>URL</v>
      </c>
      <c r="I61" s="1" t="str">
        <f t="shared" si="5"/>
        <v>\\gs.doi.net\oklahomacityok-w\Windows Proj\ODOTdatabase\NewsClips\Kay40071-NewsClip-19610913.pdf</v>
      </c>
      <c r="J61" t="str">
        <f t="shared" si="14"/>
        <v>1961/09/13</v>
      </c>
      <c r="K61" t="s">
        <v>91</v>
      </c>
      <c r="L61" t="s">
        <v>148</v>
      </c>
      <c r="M61" t="s">
        <v>149</v>
      </c>
      <c r="N61">
        <v>4</v>
      </c>
    </row>
    <row r="62" spans="1:14" x14ac:dyDescent="0.3">
      <c r="A62" t="s">
        <v>15</v>
      </c>
      <c r="B62" t="s">
        <v>1</v>
      </c>
      <c r="C62">
        <v>19630905</v>
      </c>
      <c r="D62" t="s">
        <v>20</v>
      </c>
      <c r="E62" t="str">
        <f t="shared" ref="E62:E81" si="15">LEFT(C62,4)</f>
        <v>1963</v>
      </c>
      <c r="F62" t="str">
        <f t="shared" ref="F62:F81" si="16">MID(C62,5,2)</f>
        <v>09</v>
      </c>
      <c r="G62" t="str">
        <f t="shared" ref="G62:G81" si="17">MID(C62,7,2)</f>
        <v>05</v>
      </c>
      <c r="H62" s="1" t="str">
        <f t="shared" si="4"/>
        <v>URL</v>
      </c>
      <c r="I62" s="1" t="str">
        <f t="shared" si="5"/>
        <v>\\gs.doi.net\oklahomacityok-w\Windows Proj\ODOTdatabase\NewsClips\Noble40103-NewsClip-19630905.pdf</v>
      </c>
      <c r="J62" t="str">
        <f t="shared" si="14"/>
        <v>1963/09/05</v>
      </c>
      <c r="K62" t="s">
        <v>154</v>
      </c>
      <c r="L62" t="s">
        <v>152</v>
      </c>
      <c r="M62" t="s">
        <v>153</v>
      </c>
      <c r="N62">
        <v>0</v>
      </c>
    </row>
    <row r="63" spans="1:14" x14ac:dyDescent="0.3">
      <c r="A63" t="s">
        <v>15</v>
      </c>
      <c r="B63" t="s">
        <v>1</v>
      </c>
      <c r="C63">
        <v>19630906</v>
      </c>
      <c r="D63" t="s">
        <v>20</v>
      </c>
      <c r="E63" t="str">
        <f t="shared" si="15"/>
        <v>1963</v>
      </c>
      <c r="F63" t="str">
        <f t="shared" si="16"/>
        <v>09</v>
      </c>
      <c r="G63" t="str">
        <f t="shared" si="17"/>
        <v>06</v>
      </c>
      <c r="H63" s="1" t="str">
        <f t="shared" si="4"/>
        <v>URL</v>
      </c>
      <c r="I63" s="1" t="str">
        <f t="shared" si="5"/>
        <v>\\gs.doi.net\oklahomacityok-w\Windows Proj\ODOTdatabase\NewsClips\Noble40103-NewsClip-19630906.pdf</v>
      </c>
      <c r="J63" t="str">
        <f t="shared" si="14"/>
        <v>1963/09/06</v>
      </c>
      <c r="K63" t="s">
        <v>154</v>
      </c>
      <c r="L63" t="s">
        <v>57</v>
      </c>
      <c r="M63" t="s">
        <v>155</v>
      </c>
      <c r="N63">
        <v>1</v>
      </c>
    </row>
    <row r="64" spans="1:14" x14ac:dyDescent="0.3">
      <c r="A64" t="s">
        <v>4</v>
      </c>
      <c r="B64" t="s">
        <v>1</v>
      </c>
      <c r="C64">
        <v>19630916</v>
      </c>
      <c r="D64" t="s">
        <v>20</v>
      </c>
      <c r="E64" t="str">
        <f t="shared" si="15"/>
        <v>1963</v>
      </c>
      <c r="F64" t="str">
        <f t="shared" si="16"/>
        <v>09</v>
      </c>
      <c r="G64" t="str">
        <f t="shared" si="17"/>
        <v>16</v>
      </c>
      <c r="H64" s="1" t="str">
        <f t="shared" si="4"/>
        <v>URL</v>
      </c>
      <c r="I64" s="1" t="str">
        <f t="shared" si="5"/>
        <v>\\gs.doi.net\oklahomacityok-w\Windows Proj\ODOTdatabase\NewsClips\Canadian40017-NewsClip-19630916.pdf</v>
      </c>
      <c r="J64" t="str">
        <f t="shared" si="14"/>
        <v>1963/09/16</v>
      </c>
      <c r="K64" t="s">
        <v>156</v>
      </c>
      <c r="L64" t="s">
        <v>57</v>
      </c>
      <c r="M64" t="s">
        <v>141</v>
      </c>
      <c r="N64">
        <v>1</v>
      </c>
    </row>
    <row r="65" spans="1:14" x14ac:dyDescent="0.3">
      <c r="A65" t="s">
        <v>14</v>
      </c>
      <c r="B65" t="s">
        <v>1</v>
      </c>
      <c r="C65">
        <v>19630917</v>
      </c>
      <c r="D65" t="s">
        <v>20</v>
      </c>
      <c r="E65" t="str">
        <f t="shared" si="15"/>
        <v>1963</v>
      </c>
      <c r="F65" t="str">
        <f t="shared" si="16"/>
        <v>09</v>
      </c>
      <c r="G65" t="str">
        <f t="shared" si="17"/>
        <v>17</v>
      </c>
      <c r="H65" s="1" t="str">
        <f t="shared" si="4"/>
        <v>URL</v>
      </c>
      <c r="I65" s="1" t="str">
        <f t="shared" si="5"/>
        <v>\\gs.doi.net\oklahomacityok-w\Windows Proj\ODOTdatabase\NewsClips\Logan40083-NewsClip-19630917.pdf</v>
      </c>
      <c r="J65" t="str">
        <f t="shared" si="14"/>
        <v>1963/09/17</v>
      </c>
      <c r="K65" t="s">
        <v>158</v>
      </c>
      <c r="L65" t="s">
        <v>98</v>
      </c>
      <c r="M65" t="s">
        <v>157</v>
      </c>
      <c r="N65">
        <v>5</v>
      </c>
    </row>
    <row r="66" spans="1:14" x14ac:dyDescent="0.3">
      <c r="A66" t="s">
        <v>14</v>
      </c>
      <c r="B66" t="s">
        <v>1</v>
      </c>
      <c r="C66">
        <v>19630918</v>
      </c>
      <c r="D66" t="s">
        <v>20</v>
      </c>
      <c r="E66" t="str">
        <f t="shared" si="15"/>
        <v>1963</v>
      </c>
      <c r="F66" t="str">
        <f t="shared" si="16"/>
        <v>09</v>
      </c>
      <c r="G66" t="str">
        <f t="shared" si="17"/>
        <v>18</v>
      </c>
      <c r="H66" s="1" t="str">
        <f t="shared" si="4"/>
        <v>URL</v>
      </c>
      <c r="I66" s="1" t="str">
        <f t="shared" si="5"/>
        <v>\\gs.doi.net\oklahomacityok-w\Windows Proj\ODOTdatabase\NewsClips\Logan40083-NewsClip-19630918.pdf</v>
      </c>
      <c r="J66" t="str">
        <f t="shared" si="14"/>
        <v>1963/09/18</v>
      </c>
      <c r="K66" t="s">
        <v>158</v>
      </c>
      <c r="L66" t="s">
        <v>57</v>
      </c>
      <c r="M66" t="s">
        <v>159</v>
      </c>
      <c r="N66">
        <v>1</v>
      </c>
    </row>
    <row r="67" spans="1:14" x14ac:dyDescent="0.3">
      <c r="A67" t="s">
        <v>12</v>
      </c>
      <c r="B67" t="s">
        <v>1</v>
      </c>
      <c r="C67">
        <v>19640123</v>
      </c>
      <c r="D67" t="s">
        <v>20</v>
      </c>
      <c r="E67" t="str">
        <f t="shared" si="15"/>
        <v>1964</v>
      </c>
      <c r="F67" t="str">
        <f t="shared" si="16"/>
        <v>01</v>
      </c>
      <c r="G67" t="str">
        <f t="shared" si="17"/>
        <v>23</v>
      </c>
      <c r="H67" s="1" t="str">
        <f t="shared" ref="H67:H124" si="18">HYPERLINK(I67,"URL")</f>
        <v>URL</v>
      </c>
      <c r="I67" s="1" t="str">
        <f t="shared" ref="I67:I124" si="19">IF(A67="",CONCATENATE("\\gs.doi.net\oklahomacityok-w\Windows Proj\ODOTdatabase\NewsClips\",B67,"-",C67,".",D67),CONCATENATE("\\gs.doi.net\oklahomacityok-w\Windows Proj\ODOTdatabase\NewsClips\",A67,"-",B67,"-",C67,".",D67))</f>
        <v>\\gs.doi.net\oklahomacityok-w\Windows Proj\ODOTdatabase\NewsClips\Kiowa40075-NewsClip-19640123.pdf</v>
      </c>
      <c r="J67" t="str">
        <f t="shared" si="14"/>
        <v>1964/01/23</v>
      </c>
      <c r="K67" t="s">
        <v>160</v>
      </c>
      <c r="L67" t="s">
        <v>161</v>
      </c>
      <c r="M67" t="s">
        <v>141</v>
      </c>
      <c r="N67">
        <v>1</v>
      </c>
    </row>
    <row r="68" spans="1:14" x14ac:dyDescent="0.3">
      <c r="A68" t="s">
        <v>17</v>
      </c>
      <c r="B68" t="s">
        <v>1</v>
      </c>
      <c r="C68">
        <v>19640614</v>
      </c>
      <c r="D68" t="s">
        <v>20</v>
      </c>
      <c r="E68" t="str">
        <f t="shared" si="15"/>
        <v>1964</v>
      </c>
      <c r="F68" t="str">
        <f t="shared" si="16"/>
        <v>06</v>
      </c>
      <c r="G68" t="str">
        <f t="shared" si="17"/>
        <v>14</v>
      </c>
      <c r="H68" s="1" t="str">
        <f t="shared" si="18"/>
        <v>URL</v>
      </c>
      <c r="I68" s="1" t="str">
        <f t="shared" si="19"/>
        <v>\\gs.doi.net\oklahomacityok-w\Windows Proj\ODOTdatabase\NewsClips\Ottawa40115-NewsClip-19640614.pdf</v>
      </c>
      <c r="J68" t="str">
        <f t="shared" si="14"/>
        <v>1964/06/14</v>
      </c>
      <c r="K68" t="s">
        <v>93</v>
      </c>
      <c r="L68" t="s">
        <v>57</v>
      </c>
      <c r="M68" t="s">
        <v>162</v>
      </c>
      <c r="N68">
        <v>3</v>
      </c>
    </row>
    <row r="69" spans="1:14" x14ac:dyDescent="0.3">
      <c r="A69" t="s">
        <v>17</v>
      </c>
      <c r="B69" t="s">
        <v>1</v>
      </c>
      <c r="C69">
        <v>19640615</v>
      </c>
      <c r="D69" t="s">
        <v>20</v>
      </c>
      <c r="E69" t="str">
        <f t="shared" si="15"/>
        <v>1964</v>
      </c>
      <c r="F69" t="str">
        <f t="shared" si="16"/>
        <v>06</v>
      </c>
      <c r="G69" t="str">
        <f t="shared" si="17"/>
        <v>15</v>
      </c>
      <c r="H69" s="1" t="str">
        <f t="shared" si="18"/>
        <v>URL</v>
      </c>
      <c r="I69" s="1" t="str">
        <f t="shared" si="19"/>
        <v>\\gs.doi.net\oklahomacityok-w\Windows Proj\ODOTdatabase\NewsClips\Ottawa40115-NewsClip-19640615.pdf</v>
      </c>
      <c r="J69" t="str">
        <f t="shared" si="14"/>
        <v>1964/06/15</v>
      </c>
      <c r="K69" t="s">
        <v>93</v>
      </c>
      <c r="L69" t="s">
        <v>57</v>
      </c>
      <c r="M69" t="s">
        <v>163</v>
      </c>
      <c r="N69">
        <v>1</v>
      </c>
    </row>
    <row r="70" spans="1:14" x14ac:dyDescent="0.3">
      <c r="A70" t="s">
        <v>7</v>
      </c>
      <c r="B70" t="s">
        <v>1</v>
      </c>
      <c r="C70">
        <v>19641026</v>
      </c>
      <c r="D70" t="s">
        <v>20</v>
      </c>
      <c r="E70" t="str">
        <f t="shared" si="15"/>
        <v>1964</v>
      </c>
      <c r="F70" t="str">
        <f t="shared" si="16"/>
        <v>10</v>
      </c>
      <c r="G70" t="str">
        <f t="shared" si="17"/>
        <v>26</v>
      </c>
      <c r="H70" s="1" t="str">
        <f t="shared" si="18"/>
        <v>URL</v>
      </c>
      <c r="I70" s="1" t="str">
        <f t="shared" si="19"/>
        <v>\\gs.doi.net\oklahomacityok-w\Windows Proj\ODOTdatabase\NewsClips\Grant40053-NewsClip-19641026.pdf</v>
      </c>
      <c r="J70" t="str">
        <f t="shared" si="14"/>
        <v>1964/10/26</v>
      </c>
      <c r="K70" t="s">
        <v>165</v>
      </c>
      <c r="L70" t="s">
        <v>57</v>
      </c>
      <c r="M70" t="s">
        <v>164</v>
      </c>
      <c r="N70">
        <v>0</v>
      </c>
    </row>
    <row r="71" spans="1:14" x14ac:dyDescent="0.3">
      <c r="A71" t="s">
        <v>10</v>
      </c>
      <c r="B71" t="s">
        <v>1</v>
      </c>
      <c r="C71">
        <v>19641027</v>
      </c>
      <c r="D71" t="s">
        <v>20</v>
      </c>
      <c r="E71" t="str">
        <f t="shared" si="15"/>
        <v>1964</v>
      </c>
      <c r="F71" t="str">
        <f t="shared" si="16"/>
        <v>10</v>
      </c>
      <c r="G71" t="str">
        <f t="shared" si="17"/>
        <v>27</v>
      </c>
      <c r="H71" s="1" t="str">
        <f t="shared" si="18"/>
        <v>URL</v>
      </c>
      <c r="I71" s="1" t="str">
        <f t="shared" si="19"/>
        <v>\\gs.doi.net\oklahomacityok-w\Windows Proj\ODOTdatabase\NewsClips\Kay40071-NewsClip-19641027.pdf</v>
      </c>
      <c r="J71" t="str">
        <f t="shared" si="14"/>
        <v>1964/10/27</v>
      </c>
      <c r="K71" t="s">
        <v>91</v>
      </c>
      <c r="L71" t="s">
        <v>98</v>
      </c>
      <c r="M71" t="s">
        <v>166</v>
      </c>
      <c r="N71">
        <v>0</v>
      </c>
    </row>
    <row r="72" spans="1:14" x14ac:dyDescent="0.3">
      <c r="A72" t="s">
        <v>10</v>
      </c>
      <c r="B72" t="s">
        <v>1</v>
      </c>
      <c r="C72">
        <v>19641117</v>
      </c>
      <c r="D72" t="s">
        <v>20</v>
      </c>
      <c r="E72" t="str">
        <f t="shared" si="15"/>
        <v>1964</v>
      </c>
      <c r="F72" t="str">
        <f t="shared" si="16"/>
        <v>11</v>
      </c>
      <c r="G72" t="str">
        <f t="shared" si="17"/>
        <v>17</v>
      </c>
      <c r="H72" s="1" t="str">
        <f t="shared" si="18"/>
        <v>URL</v>
      </c>
      <c r="I72" s="1" t="str">
        <f t="shared" si="19"/>
        <v>\\gs.doi.net\oklahomacityok-w\Windows Proj\ODOTdatabase\NewsClips\Kay40071-NewsClip-19641117.pdf</v>
      </c>
      <c r="J72" t="str">
        <f t="shared" si="14"/>
        <v>1964/11/17</v>
      </c>
      <c r="K72" t="s">
        <v>91</v>
      </c>
      <c r="L72" t="s">
        <v>57</v>
      </c>
      <c r="M72" t="s">
        <v>167</v>
      </c>
      <c r="N72">
        <v>1</v>
      </c>
    </row>
    <row r="73" spans="1:14" x14ac:dyDescent="0.3">
      <c r="A73" t="s">
        <v>8</v>
      </c>
      <c r="B73" t="s">
        <v>1</v>
      </c>
      <c r="C73">
        <v>19650920</v>
      </c>
      <c r="D73" t="s">
        <v>20</v>
      </c>
      <c r="E73" t="str">
        <f t="shared" si="15"/>
        <v>1965</v>
      </c>
      <c r="F73" t="str">
        <f t="shared" si="16"/>
        <v>09</v>
      </c>
      <c r="G73" t="str">
        <f t="shared" si="17"/>
        <v>20</v>
      </c>
      <c r="H73" s="1" t="str">
        <f t="shared" si="18"/>
        <v>URL</v>
      </c>
      <c r="I73" s="1" t="str">
        <f t="shared" si="19"/>
        <v>\\gs.doi.net\oklahomacityok-w\Windows Proj\ODOTdatabase\NewsClips\Jackson40065-NewsClip-19650920.pdf</v>
      </c>
      <c r="J73" t="str">
        <f t="shared" si="14"/>
        <v>1965/09/20</v>
      </c>
      <c r="K73" t="s">
        <v>169</v>
      </c>
      <c r="L73" t="s">
        <v>57</v>
      </c>
      <c r="M73" t="s">
        <v>168</v>
      </c>
      <c r="N73">
        <v>1</v>
      </c>
    </row>
    <row r="74" spans="1:14" x14ac:dyDescent="0.3">
      <c r="A74" t="s">
        <v>3</v>
      </c>
      <c r="B74" t="s">
        <v>1</v>
      </c>
      <c r="C74">
        <v>19650921</v>
      </c>
      <c r="D74" t="s">
        <v>20</v>
      </c>
      <c r="E74" t="str">
        <f t="shared" si="15"/>
        <v>1965</v>
      </c>
      <c r="F74" t="str">
        <f t="shared" si="16"/>
        <v>09</v>
      </c>
      <c r="G74" t="str">
        <f t="shared" si="17"/>
        <v>21</v>
      </c>
      <c r="H74" s="1" t="str">
        <f t="shared" si="18"/>
        <v>URL</v>
      </c>
      <c r="I74" s="1" t="str">
        <f t="shared" si="19"/>
        <v>\\gs.doi.net\oklahomacityok-w\Windows Proj\ODOTdatabase\NewsClips\Caddo40015-NewsClip-19650921.pdf</v>
      </c>
      <c r="J74" t="str">
        <f t="shared" si="14"/>
        <v>1965/09/21</v>
      </c>
      <c r="K74" t="s">
        <v>170</v>
      </c>
      <c r="L74" t="s">
        <v>57</v>
      </c>
      <c r="M74" t="s">
        <v>171</v>
      </c>
      <c r="N74">
        <v>1</v>
      </c>
    </row>
    <row r="75" spans="1:14" x14ac:dyDescent="0.3">
      <c r="A75" t="s">
        <v>14</v>
      </c>
      <c r="B75" t="s">
        <v>1</v>
      </c>
      <c r="C75">
        <v>19650921</v>
      </c>
      <c r="D75" t="s">
        <v>20</v>
      </c>
      <c r="E75" t="str">
        <f t="shared" si="15"/>
        <v>1965</v>
      </c>
      <c r="F75" t="str">
        <f t="shared" si="16"/>
        <v>09</v>
      </c>
      <c r="G75" t="str">
        <f t="shared" si="17"/>
        <v>21</v>
      </c>
      <c r="H75" s="1" t="str">
        <f t="shared" si="18"/>
        <v>URL</v>
      </c>
      <c r="I75" s="1" t="str">
        <f t="shared" si="19"/>
        <v>\\gs.doi.net\oklahomacityok-w\Windows Proj\ODOTdatabase\NewsClips\Logan40083-NewsClip-19650921.pdf</v>
      </c>
      <c r="J75" t="str">
        <f t="shared" si="14"/>
        <v>1965/09/21</v>
      </c>
      <c r="K75" t="s">
        <v>252</v>
      </c>
      <c r="L75" t="s">
        <v>174</v>
      </c>
      <c r="M75" t="s">
        <v>175</v>
      </c>
      <c r="N75">
        <v>0</v>
      </c>
    </row>
    <row r="76" spans="1:14" x14ac:dyDescent="0.3">
      <c r="A76" t="s">
        <v>8</v>
      </c>
      <c r="B76" t="s">
        <v>1</v>
      </c>
      <c r="C76">
        <v>19651019</v>
      </c>
      <c r="D76" t="s">
        <v>20</v>
      </c>
      <c r="E76" t="str">
        <f t="shared" si="15"/>
        <v>1965</v>
      </c>
      <c r="F76" t="str">
        <f t="shared" si="16"/>
        <v>10</v>
      </c>
      <c r="G76" t="str">
        <f t="shared" si="17"/>
        <v>19</v>
      </c>
      <c r="H76" s="1" t="str">
        <f t="shared" si="18"/>
        <v>URL</v>
      </c>
      <c r="I76" s="1" t="str">
        <f t="shared" si="19"/>
        <v>\\gs.doi.net\oklahomacityok-w\Windows Proj\ODOTdatabase\NewsClips\Jackson40065-NewsClip-19651019.pdf</v>
      </c>
      <c r="J76" t="str">
        <f t="shared" si="14"/>
        <v>1965/10/19</v>
      </c>
      <c r="K76" t="s">
        <v>178</v>
      </c>
      <c r="L76" t="s">
        <v>176</v>
      </c>
      <c r="M76" t="s">
        <v>177</v>
      </c>
      <c r="N76">
        <v>1</v>
      </c>
    </row>
    <row r="77" spans="1:14" x14ac:dyDescent="0.3">
      <c r="A77" t="s">
        <v>0</v>
      </c>
      <c r="B77" t="s">
        <v>1</v>
      </c>
      <c r="C77">
        <v>19660210</v>
      </c>
      <c r="D77" t="s">
        <v>20</v>
      </c>
      <c r="E77" t="str">
        <f t="shared" si="15"/>
        <v>1966</v>
      </c>
      <c r="F77" t="str">
        <f t="shared" si="16"/>
        <v>02</v>
      </c>
      <c r="G77" t="str">
        <f t="shared" si="17"/>
        <v>10</v>
      </c>
      <c r="H77" s="1" t="str">
        <f t="shared" si="18"/>
        <v>URL</v>
      </c>
      <c r="I77" s="1" t="str">
        <f t="shared" si="19"/>
        <v>\\gs.doi.net\oklahomacityok-w\Windows Proj\ODOTdatabase\NewsClips\Atoka40005-NewsClip-19660210.pdf</v>
      </c>
      <c r="J77" t="str">
        <f t="shared" si="14"/>
        <v>1966/02/10</v>
      </c>
      <c r="K77" t="s">
        <v>181</v>
      </c>
      <c r="L77" t="s">
        <v>180</v>
      </c>
      <c r="M77" t="s">
        <v>179</v>
      </c>
      <c r="N77">
        <v>0</v>
      </c>
    </row>
    <row r="78" spans="1:14" x14ac:dyDescent="0.3">
      <c r="A78" t="s">
        <v>2</v>
      </c>
      <c r="B78" t="s">
        <v>1</v>
      </c>
      <c r="C78">
        <v>19660831</v>
      </c>
      <c r="D78" t="s">
        <v>20</v>
      </c>
      <c r="E78" t="str">
        <f t="shared" si="15"/>
        <v>1966</v>
      </c>
      <c r="F78" t="str">
        <f t="shared" si="16"/>
        <v>08</v>
      </c>
      <c r="G78" t="str">
        <f t="shared" si="17"/>
        <v>31</v>
      </c>
      <c r="H78" s="1" t="str">
        <f t="shared" si="18"/>
        <v>URL</v>
      </c>
      <c r="I78" s="1" t="str">
        <f t="shared" si="19"/>
        <v>\\gs.doi.net\oklahomacityok-w\Windows Proj\ODOTdatabase\NewsClips\Blaine40011-NewsClip-19660831.pdf</v>
      </c>
      <c r="J78" t="str">
        <f t="shared" si="14"/>
        <v>1966/08/31</v>
      </c>
      <c r="K78" t="s">
        <v>139</v>
      </c>
      <c r="L78" t="s">
        <v>57</v>
      </c>
      <c r="M78" t="s">
        <v>182</v>
      </c>
      <c r="N78">
        <v>0</v>
      </c>
    </row>
    <row r="79" spans="1:14" x14ac:dyDescent="0.3">
      <c r="A79" t="s">
        <v>11</v>
      </c>
      <c r="B79" t="s">
        <v>1</v>
      </c>
      <c r="C79">
        <v>19670612</v>
      </c>
      <c r="D79" t="s">
        <v>20</v>
      </c>
      <c r="E79" t="str">
        <f t="shared" si="15"/>
        <v>1967</v>
      </c>
      <c r="F79" t="str">
        <f t="shared" si="16"/>
        <v>06</v>
      </c>
      <c r="G79" t="str">
        <f t="shared" si="17"/>
        <v>12</v>
      </c>
      <c r="H79" s="1" t="str">
        <f t="shared" si="18"/>
        <v>URL</v>
      </c>
      <c r="I79" s="1" t="str">
        <f t="shared" si="19"/>
        <v>\\gs.doi.net\oklahomacityok-w\Windows Proj\ODOTdatabase\NewsClips\Kingfisher40073-NewsClip-19670612.pdf</v>
      </c>
      <c r="J79" t="str">
        <f t="shared" si="14"/>
        <v>1967/06/12</v>
      </c>
      <c r="K79" t="s">
        <v>111</v>
      </c>
      <c r="L79" t="s">
        <v>174</v>
      </c>
      <c r="M79" t="s">
        <v>54</v>
      </c>
      <c r="N79">
        <v>1</v>
      </c>
    </row>
    <row r="80" spans="1:14" x14ac:dyDescent="0.3">
      <c r="A80" t="s">
        <v>13</v>
      </c>
      <c r="B80" t="s">
        <v>1</v>
      </c>
      <c r="C80">
        <v>19680514</v>
      </c>
      <c r="D80" t="s">
        <v>20</v>
      </c>
      <c r="E80" t="str">
        <f t="shared" si="15"/>
        <v>1968</v>
      </c>
      <c r="F80" t="str">
        <f t="shared" si="16"/>
        <v>05</v>
      </c>
      <c r="G80" t="str">
        <f t="shared" si="17"/>
        <v>14</v>
      </c>
      <c r="H80" s="1" t="str">
        <f t="shared" si="18"/>
        <v>URL</v>
      </c>
      <c r="I80" s="1" t="str">
        <f t="shared" si="19"/>
        <v>\\gs.doi.net\oklahomacityok-w\Windows Proj\ODOTdatabase\NewsClips\LeFlore40079-NewsClip-19680514.pdf</v>
      </c>
      <c r="J80" t="str">
        <f t="shared" si="14"/>
        <v>1968/05/14</v>
      </c>
      <c r="K80" t="s">
        <v>184</v>
      </c>
      <c r="L80" t="s">
        <v>57</v>
      </c>
      <c r="M80" t="s">
        <v>183</v>
      </c>
      <c r="N80">
        <v>1</v>
      </c>
    </row>
    <row r="81" spans="1:14" x14ac:dyDescent="0.3">
      <c r="A81" t="s">
        <v>13</v>
      </c>
      <c r="B81" t="s">
        <v>1</v>
      </c>
      <c r="C81">
        <v>19680515</v>
      </c>
      <c r="D81" t="s">
        <v>20</v>
      </c>
      <c r="E81" t="str">
        <f t="shared" si="15"/>
        <v>1968</v>
      </c>
      <c r="F81" t="str">
        <f t="shared" si="16"/>
        <v>05</v>
      </c>
      <c r="G81" t="str">
        <f t="shared" si="17"/>
        <v>15</v>
      </c>
      <c r="H81" s="1" t="str">
        <f t="shared" si="18"/>
        <v>URL</v>
      </c>
      <c r="I81" s="1" t="str">
        <f t="shared" si="19"/>
        <v>\\gs.doi.net\oklahomacityok-w\Windows Proj\ODOTdatabase\NewsClips\LeFlore40079-NewsClip-19680515.pdf</v>
      </c>
      <c r="J81" t="str">
        <f t="shared" si="14"/>
        <v>1968/05/15</v>
      </c>
      <c r="K81" t="s">
        <v>184</v>
      </c>
      <c r="L81" t="s">
        <v>57</v>
      </c>
      <c r="M81" t="s">
        <v>185</v>
      </c>
      <c r="N81">
        <v>1</v>
      </c>
    </row>
    <row r="82" spans="1:14" x14ac:dyDescent="0.3">
      <c r="A82" t="s">
        <v>19</v>
      </c>
      <c r="B82" t="s">
        <v>1</v>
      </c>
      <c r="C82">
        <v>19690628</v>
      </c>
      <c r="D82" t="s">
        <v>20</v>
      </c>
      <c r="E82" t="str">
        <f t="shared" ref="E82:E111" si="20">LEFT(C82,4)</f>
        <v>1969</v>
      </c>
      <c r="F82" t="str">
        <f t="shared" ref="F82:F111" si="21">MID(C82,5,2)</f>
        <v>06</v>
      </c>
      <c r="G82" t="str">
        <f t="shared" ref="G82:G111" si="22">MID(C82,7,2)</f>
        <v>28</v>
      </c>
      <c r="H82" s="1" t="str">
        <f t="shared" si="18"/>
        <v>URL</v>
      </c>
      <c r="I82" s="1" t="str">
        <f t="shared" si="19"/>
        <v>\\gs.doi.net\oklahomacityok-w\Windows Proj\ODOTdatabase\NewsClips\Tulsa40143-NewsClip-19690628.pdf</v>
      </c>
      <c r="J82" t="str">
        <f t="shared" si="14"/>
        <v>1969/06/28</v>
      </c>
      <c r="K82" t="s">
        <v>186</v>
      </c>
      <c r="L82" t="s">
        <v>142</v>
      </c>
      <c r="M82" t="s">
        <v>141</v>
      </c>
      <c r="N82">
        <v>1</v>
      </c>
    </row>
    <row r="83" spans="1:14" x14ac:dyDescent="0.3">
      <c r="A83" t="s">
        <v>10</v>
      </c>
      <c r="B83" t="s">
        <v>1</v>
      </c>
      <c r="C83">
        <v>19700420</v>
      </c>
      <c r="D83" t="s">
        <v>20</v>
      </c>
      <c r="E83" t="str">
        <f t="shared" si="20"/>
        <v>1970</v>
      </c>
      <c r="F83" t="str">
        <f t="shared" si="21"/>
        <v>04</v>
      </c>
      <c r="G83" t="str">
        <f t="shared" si="22"/>
        <v>20</v>
      </c>
      <c r="H83" s="1" t="str">
        <f t="shared" si="18"/>
        <v>URL</v>
      </c>
      <c r="I83" s="1" t="str">
        <f t="shared" si="19"/>
        <v>\\gs.doi.net\oklahomacityok-w\Windows Proj\ODOTdatabase\NewsClips\Kay40071-NewsClip-19700420.pdf</v>
      </c>
      <c r="J83" t="str">
        <f t="shared" si="14"/>
        <v>1970/04/20</v>
      </c>
      <c r="K83" t="s">
        <v>91</v>
      </c>
      <c r="L83" t="s">
        <v>57</v>
      </c>
      <c r="M83" t="s">
        <v>187</v>
      </c>
      <c r="N83">
        <v>2</v>
      </c>
    </row>
    <row r="84" spans="1:14" x14ac:dyDescent="0.3">
      <c r="A84" t="s">
        <v>16</v>
      </c>
      <c r="B84" t="s">
        <v>1</v>
      </c>
      <c r="C84">
        <v>19700530</v>
      </c>
      <c r="D84" t="s">
        <v>20</v>
      </c>
      <c r="E84" t="str">
        <f t="shared" si="20"/>
        <v>1970</v>
      </c>
      <c r="F84" t="str">
        <f t="shared" si="21"/>
        <v>05</v>
      </c>
      <c r="G84" t="str">
        <f t="shared" si="22"/>
        <v>30</v>
      </c>
      <c r="H84" s="1" t="str">
        <f t="shared" si="18"/>
        <v>URL</v>
      </c>
      <c r="I84" s="1" t="str">
        <f t="shared" si="19"/>
        <v>\\gs.doi.net\oklahomacityok-w\Windows Proj\ODOTdatabase\NewsClips\Oklahoma40109-NewsClip-19700530.pdf</v>
      </c>
      <c r="J84" t="str">
        <f t="shared" ref="J84:J115" si="23">CONCATENATE(E84,"/",F84,"/",G84)</f>
        <v>1970/05/30</v>
      </c>
      <c r="K84" t="s">
        <v>44</v>
      </c>
      <c r="L84" t="s">
        <v>57</v>
      </c>
      <c r="M84" t="s">
        <v>188</v>
      </c>
      <c r="N84">
        <v>1</v>
      </c>
    </row>
    <row r="85" spans="1:14" x14ac:dyDescent="0.3">
      <c r="B85" t="s">
        <v>1</v>
      </c>
      <c r="C85">
        <v>19721031</v>
      </c>
      <c r="D85" t="s">
        <v>20</v>
      </c>
      <c r="E85" t="str">
        <f t="shared" si="20"/>
        <v>1972</v>
      </c>
      <c r="F85" t="str">
        <f t="shared" si="21"/>
        <v>10</v>
      </c>
      <c r="G85" t="str">
        <f t="shared" si="22"/>
        <v>31</v>
      </c>
      <c r="H85" s="1" t="str">
        <f t="shared" si="18"/>
        <v>URL</v>
      </c>
      <c r="I85" s="1" t="str">
        <f t="shared" si="19"/>
        <v>\\gs.doi.net\oklahomacityok-w\Windows Proj\ODOTdatabase\NewsClips\NewsClip-19721031.pdf</v>
      </c>
      <c r="J85" t="str">
        <f t="shared" si="23"/>
        <v>1972/10/31</v>
      </c>
      <c r="K85" t="s">
        <v>191</v>
      </c>
      <c r="L85" t="s">
        <v>189</v>
      </c>
      <c r="M85" t="s">
        <v>190</v>
      </c>
      <c r="N85">
        <v>0</v>
      </c>
    </row>
    <row r="86" spans="1:14" x14ac:dyDescent="0.3">
      <c r="B86" t="s">
        <v>1</v>
      </c>
      <c r="C86">
        <v>19721101</v>
      </c>
      <c r="D86" t="s">
        <v>20</v>
      </c>
      <c r="E86" t="str">
        <f t="shared" si="20"/>
        <v>1972</v>
      </c>
      <c r="F86" t="str">
        <f t="shared" si="21"/>
        <v>11</v>
      </c>
      <c r="G86" t="str">
        <f t="shared" si="22"/>
        <v>01</v>
      </c>
      <c r="H86" s="1" t="str">
        <f t="shared" si="18"/>
        <v>URL</v>
      </c>
      <c r="I86" s="1" t="str">
        <f t="shared" si="19"/>
        <v>\\gs.doi.net\oklahomacityok-w\Windows Proj\ODOTdatabase\NewsClips\NewsClip-19721101.pdf</v>
      </c>
      <c r="J86" t="str">
        <f t="shared" si="23"/>
        <v>1972/11/01</v>
      </c>
      <c r="K86" t="s">
        <v>191</v>
      </c>
      <c r="L86" t="s">
        <v>189</v>
      </c>
      <c r="M86" t="s">
        <v>192</v>
      </c>
      <c r="N86">
        <v>2</v>
      </c>
    </row>
    <row r="87" spans="1:14" x14ac:dyDescent="0.3">
      <c r="B87" t="s">
        <v>1</v>
      </c>
      <c r="C87">
        <v>19721102</v>
      </c>
      <c r="D87" t="s">
        <v>20</v>
      </c>
      <c r="E87" t="str">
        <f t="shared" si="20"/>
        <v>1972</v>
      </c>
      <c r="F87" t="str">
        <f t="shared" si="21"/>
        <v>11</v>
      </c>
      <c r="G87" t="str">
        <f t="shared" si="22"/>
        <v>02</v>
      </c>
      <c r="H87" s="1" t="str">
        <f t="shared" si="18"/>
        <v>URL</v>
      </c>
      <c r="I87" s="1" t="str">
        <f t="shared" si="19"/>
        <v>\\gs.doi.net\oklahomacityok-w\Windows Proj\ODOTdatabase\NewsClips\NewsClip-19721102.pdf</v>
      </c>
      <c r="J87" t="str">
        <f t="shared" si="23"/>
        <v>1972/11/02</v>
      </c>
      <c r="K87" t="s">
        <v>191</v>
      </c>
      <c r="L87" t="s">
        <v>189</v>
      </c>
      <c r="M87" t="s">
        <v>193</v>
      </c>
      <c r="N87">
        <v>2</v>
      </c>
    </row>
    <row r="88" spans="1:14" x14ac:dyDescent="0.3">
      <c r="B88" t="s">
        <v>1</v>
      </c>
      <c r="C88">
        <v>19721109</v>
      </c>
      <c r="D88" t="s">
        <v>20</v>
      </c>
      <c r="E88" t="str">
        <f t="shared" si="20"/>
        <v>1972</v>
      </c>
      <c r="F88" t="str">
        <f t="shared" si="21"/>
        <v>11</v>
      </c>
      <c r="G88" t="str">
        <f t="shared" si="22"/>
        <v>09</v>
      </c>
      <c r="H88" s="1" t="str">
        <f t="shared" si="18"/>
        <v>URL</v>
      </c>
      <c r="I88" s="1" t="str">
        <f t="shared" si="19"/>
        <v>\\gs.doi.net\oklahomacityok-w\Windows Proj\ODOTdatabase\NewsClips\NewsClip-19721109.pdf</v>
      </c>
      <c r="J88" t="str">
        <f t="shared" si="23"/>
        <v>1972/11/09</v>
      </c>
      <c r="K88" t="s">
        <v>191</v>
      </c>
      <c r="L88" t="s">
        <v>194</v>
      </c>
      <c r="M88" t="s">
        <v>141</v>
      </c>
      <c r="N88">
        <v>1</v>
      </c>
    </row>
    <row r="89" spans="1:14" x14ac:dyDescent="0.3">
      <c r="B89" t="s">
        <v>1</v>
      </c>
      <c r="C89">
        <v>19731015</v>
      </c>
      <c r="D89" t="s">
        <v>20</v>
      </c>
      <c r="E89" t="str">
        <f t="shared" si="20"/>
        <v>1973</v>
      </c>
      <c r="F89" t="str">
        <f t="shared" si="21"/>
        <v>10</v>
      </c>
      <c r="G89" t="str">
        <f t="shared" si="22"/>
        <v>15</v>
      </c>
      <c r="H89" s="1" t="str">
        <f t="shared" si="18"/>
        <v>URL</v>
      </c>
      <c r="I89" s="1" t="str">
        <f t="shared" si="19"/>
        <v>\\gs.doi.net\oklahomacityok-w\Windows Proj\ODOTdatabase\NewsClips\NewsClip-19731015.pdf</v>
      </c>
      <c r="J89" t="str">
        <f t="shared" si="23"/>
        <v>1973/10/15</v>
      </c>
      <c r="K89" t="s">
        <v>111</v>
      </c>
      <c r="L89" t="s">
        <v>109</v>
      </c>
      <c r="M89" t="s">
        <v>195</v>
      </c>
      <c r="N89">
        <v>2</v>
      </c>
    </row>
    <row r="90" spans="1:14" x14ac:dyDescent="0.3">
      <c r="A90" t="s">
        <v>19</v>
      </c>
      <c r="B90" t="s">
        <v>1</v>
      </c>
      <c r="C90">
        <v>19760530</v>
      </c>
      <c r="D90" t="s">
        <v>20</v>
      </c>
      <c r="E90" t="str">
        <f t="shared" si="20"/>
        <v>1976</v>
      </c>
      <c r="F90" t="str">
        <f t="shared" si="21"/>
        <v>05</v>
      </c>
      <c r="G90" t="str">
        <f t="shared" si="22"/>
        <v>30</v>
      </c>
      <c r="H90" s="1" t="str">
        <f t="shared" si="18"/>
        <v>URL</v>
      </c>
      <c r="I90" s="1" t="str">
        <f t="shared" si="19"/>
        <v>\\gs.doi.net\oklahomacityok-w\Windows Proj\ODOTdatabase\NewsClips\Tulsa40143-NewsClip-19760530.pdf</v>
      </c>
      <c r="J90" t="str">
        <f t="shared" si="23"/>
        <v>1976/05/30</v>
      </c>
      <c r="K90" t="s">
        <v>112</v>
      </c>
      <c r="L90" t="s">
        <v>197</v>
      </c>
      <c r="M90" t="s">
        <v>196</v>
      </c>
      <c r="N90">
        <v>3</v>
      </c>
    </row>
    <row r="91" spans="1:14" x14ac:dyDescent="0.3">
      <c r="B91" t="s">
        <v>1</v>
      </c>
      <c r="C91">
        <v>19811014</v>
      </c>
      <c r="D91" t="s">
        <v>20</v>
      </c>
      <c r="E91" t="str">
        <f t="shared" si="20"/>
        <v>1981</v>
      </c>
      <c r="F91" t="str">
        <f t="shared" si="21"/>
        <v>10</v>
      </c>
      <c r="G91" t="str">
        <f t="shared" si="22"/>
        <v>14</v>
      </c>
      <c r="H91" s="1" t="str">
        <f t="shared" si="18"/>
        <v>URL</v>
      </c>
      <c r="I91" s="1" t="str">
        <f t="shared" si="19"/>
        <v>\\gs.doi.net\oklahomacityok-w\Windows Proj\ODOTdatabase\NewsClips\NewsClip-19811014.pdf</v>
      </c>
      <c r="J91" t="str">
        <f t="shared" si="23"/>
        <v>1981/10/14</v>
      </c>
      <c r="K91" t="s">
        <v>199</v>
      </c>
      <c r="L91" t="s">
        <v>57</v>
      </c>
      <c r="M91" t="s">
        <v>198</v>
      </c>
      <c r="N91">
        <v>2</v>
      </c>
    </row>
    <row r="92" spans="1:14" x14ac:dyDescent="0.3">
      <c r="B92" t="s">
        <v>1</v>
      </c>
      <c r="C92" t="s">
        <v>29</v>
      </c>
      <c r="D92" t="s">
        <v>20</v>
      </c>
      <c r="E92" t="str">
        <f t="shared" si="20"/>
        <v>1981</v>
      </c>
      <c r="F92" t="str">
        <f t="shared" si="21"/>
        <v>10</v>
      </c>
      <c r="G92" t="str">
        <f t="shared" si="22"/>
        <v>14</v>
      </c>
      <c r="H92" s="1" t="str">
        <f t="shared" si="18"/>
        <v>URL</v>
      </c>
      <c r="I92" s="1" t="str">
        <f t="shared" si="19"/>
        <v>\\gs.doi.net\oklahomacityok-w\Windows Proj\ODOTdatabase\NewsClips\NewsClip-19811014b.pdf</v>
      </c>
      <c r="J92" t="str">
        <f t="shared" si="23"/>
        <v>1981/10/14</v>
      </c>
      <c r="K92" t="s">
        <v>200</v>
      </c>
      <c r="L92" t="s">
        <v>202</v>
      </c>
      <c r="M92" t="s">
        <v>201</v>
      </c>
      <c r="N92">
        <v>1</v>
      </c>
    </row>
    <row r="93" spans="1:14" x14ac:dyDescent="0.3">
      <c r="B93" t="s">
        <v>1</v>
      </c>
      <c r="C93">
        <v>19811015</v>
      </c>
      <c r="D93" t="s">
        <v>20</v>
      </c>
      <c r="E93" t="str">
        <f t="shared" si="20"/>
        <v>1981</v>
      </c>
      <c r="F93" t="str">
        <f t="shared" si="21"/>
        <v>10</v>
      </c>
      <c r="G93" t="str">
        <f t="shared" si="22"/>
        <v>15</v>
      </c>
      <c r="H93" s="1" t="str">
        <f t="shared" si="18"/>
        <v>URL</v>
      </c>
      <c r="I93" s="1" t="str">
        <f t="shared" si="19"/>
        <v>\\gs.doi.net\oklahomacityok-w\Windows Proj\ODOTdatabase\NewsClips\NewsClip-19811015.pdf</v>
      </c>
      <c r="J93" t="str">
        <f t="shared" si="23"/>
        <v>1981/10/15</v>
      </c>
      <c r="K93" t="s">
        <v>199</v>
      </c>
      <c r="L93" t="s">
        <v>57</v>
      </c>
      <c r="M93" t="s">
        <v>203</v>
      </c>
      <c r="N93">
        <v>0</v>
      </c>
    </row>
    <row r="94" spans="1:14" x14ac:dyDescent="0.3">
      <c r="B94" t="s">
        <v>1</v>
      </c>
      <c r="C94" t="s">
        <v>30</v>
      </c>
      <c r="D94" t="s">
        <v>20</v>
      </c>
      <c r="E94" t="str">
        <f t="shared" si="20"/>
        <v>1981</v>
      </c>
      <c r="F94" t="str">
        <f t="shared" si="21"/>
        <v>10</v>
      </c>
      <c r="G94" t="str">
        <f t="shared" si="22"/>
        <v>15</v>
      </c>
      <c r="H94" s="1" t="str">
        <f t="shared" si="18"/>
        <v>URL</v>
      </c>
      <c r="I94" s="1" t="str">
        <f t="shared" si="19"/>
        <v>\\gs.doi.net\oklahomacityok-w\Windows Proj\ODOTdatabase\NewsClips\NewsClip-19811015b.pdf</v>
      </c>
      <c r="J94" t="str">
        <f t="shared" si="23"/>
        <v>1981/10/15</v>
      </c>
      <c r="K94" t="s">
        <v>48</v>
      </c>
      <c r="L94" t="s">
        <v>47</v>
      </c>
      <c r="M94" t="s">
        <v>204</v>
      </c>
      <c r="N94">
        <v>8</v>
      </c>
    </row>
    <row r="95" spans="1:14" ht="15.6" customHeight="1" x14ac:dyDescent="0.3">
      <c r="B95" t="s">
        <v>1</v>
      </c>
      <c r="C95">
        <v>19811016</v>
      </c>
      <c r="D95" t="s">
        <v>20</v>
      </c>
      <c r="E95" t="str">
        <f t="shared" si="20"/>
        <v>1981</v>
      </c>
      <c r="F95" t="str">
        <f t="shared" si="21"/>
        <v>10</v>
      </c>
      <c r="G95" t="str">
        <f t="shared" si="22"/>
        <v>16</v>
      </c>
      <c r="H95" s="1" t="str">
        <f t="shared" si="18"/>
        <v>URL</v>
      </c>
      <c r="I95" s="1" t="str">
        <f t="shared" si="19"/>
        <v>\\gs.doi.net\oklahomacityok-w\Windows Proj\ODOTdatabase\NewsClips\NewsClip-19811016.pdf</v>
      </c>
      <c r="J95" t="str">
        <f t="shared" si="23"/>
        <v>1981/10/16</v>
      </c>
      <c r="K95" t="s">
        <v>208</v>
      </c>
      <c r="L95" t="s">
        <v>202</v>
      </c>
      <c r="M95" t="s">
        <v>205</v>
      </c>
      <c r="N95">
        <v>0</v>
      </c>
    </row>
    <row r="96" spans="1:14" x14ac:dyDescent="0.3">
      <c r="B96" t="s">
        <v>1</v>
      </c>
      <c r="C96">
        <v>19811017</v>
      </c>
      <c r="D96" t="s">
        <v>20</v>
      </c>
      <c r="E96" t="str">
        <f t="shared" si="20"/>
        <v>1981</v>
      </c>
      <c r="F96" t="str">
        <f t="shared" si="21"/>
        <v>10</v>
      </c>
      <c r="G96" t="str">
        <f t="shared" si="22"/>
        <v>17</v>
      </c>
      <c r="H96" s="1" t="str">
        <f t="shared" si="18"/>
        <v>URL</v>
      </c>
      <c r="I96" s="1" t="str">
        <f t="shared" si="19"/>
        <v>\\gs.doi.net\oklahomacityok-w\Windows Proj\ODOTdatabase\NewsClips\NewsClip-19811017.pdf</v>
      </c>
      <c r="J96" t="str">
        <f t="shared" si="23"/>
        <v>1981/10/17</v>
      </c>
      <c r="K96" t="s">
        <v>207</v>
      </c>
      <c r="L96" t="s">
        <v>57</v>
      </c>
      <c r="M96" t="s">
        <v>206</v>
      </c>
      <c r="N96">
        <v>0</v>
      </c>
    </row>
    <row r="97" spans="1:14" x14ac:dyDescent="0.3">
      <c r="B97" t="s">
        <v>1</v>
      </c>
      <c r="C97">
        <v>19811022</v>
      </c>
      <c r="D97" t="s">
        <v>20</v>
      </c>
      <c r="E97" t="str">
        <f t="shared" si="20"/>
        <v>1981</v>
      </c>
      <c r="F97" t="str">
        <f t="shared" si="21"/>
        <v>10</v>
      </c>
      <c r="G97" t="str">
        <f t="shared" si="22"/>
        <v>22</v>
      </c>
      <c r="H97" s="1" t="str">
        <f t="shared" si="18"/>
        <v>URL</v>
      </c>
      <c r="I97" s="1" t="str">
        <f t="shared" si="19"/>
        <v>\\gs.doi.net\oklahomacityok-w\Windows Proj\ODOTdatabase\NewsClips\NewsClip-19811022.pdf</v>
      </c>
      <c r="J97" t="str">
        <f t="shared" si="23"/>
        <v>1981/10/22</v>
      </c>
      <c r="K97" t="s">
        <v>48</v>
      </c>
      <c r="L97" t="s">
        <v>47</v>
      </c>
      <c r="M97" t="s">
        <v>209</v>
      </c>
      <c r="N97">
        <v>2</v>
      </c>
    </row>
    <row r="98" spans="1:14" x14ac:dyDescent="0.3">
      <c r="B98" t="s">
        <v>1</v>
      </c>
      <c r="C98">
        <v>19831021</v>
      </c>
      <c r="D98" t="s">
        <v>20</v>
      </c>
      <c r="E98" t="str">
        <f t="shared" si="20"/>
        <v>1983</v>
      </c>
      <c r="F98" t="str">
        <f t="shared" si="21"/>
        <v>10</v>
      </c>
      <c r="G98" t="str">
        <f t="shared" si="22"/>
        <v>21</v>
      </c>
      <c r="H98" s="1" t="str">
        <f t="shared" si="18"/>
        <v>URL</v>
      </c>
      <c r="I98" s="1" t="str">
        <f t="shared" si="19"/>
        <v>\\gs.doi.net\oklahomacityok-w\Windows Proj\ODOTdatabase\NewsClips\NewsClip-19831021.pdf</v>
      </c>
      <c r="J98" t="str">
        <f t="shared" si="23"/>
        <v>1983/10/21</v>
      </c>
      <c r="K98" t="s">
        <v>211</v>
      </c>
      <c r="L98" t="s">
        <v>57</v>
      </c>
      <c r="M98" t="s">
        <v>210</v>
      </c>
      <c r="N98">
        <v>2</v>
      </c>
    </row>
    <row r="99" spans="1:14" x14ac:dyDescent="0.3">
      <c r="B99" t="s">
        <v>1</v>
      </c>
      <c r="C99">
        <v>19831022</v>
      </c>
      <c r="D99" t="s">
        <v>20</v>
      </c>
      <c r="E99" t="str">
        <f t="shared" si="20"/>
        <v>1983</v>
      </c>
      <c r="F99" t="str">
        <f t="shared" si="21"/>
        <v>10</v>
      </c>
      <c r="G99" t="str">
        <f t="shared" si="22"/>
        <v>22</v>
      </c>
      <c r="H99" s="1" t="str">
        <f t="shared" si="18"/>
        <v>URL</v>
      </c>
      <c r="I99" s="1" t="str">
        <f t="shared" si="19"/>
        <v>\\gs.doi.net\oklahomacityok-w\Windows Proj\ODOTdatabase\NewsClips\NewsClip-19831022.pdf</v>
      </c>
      <c r="J99" t="str">
        <f t="shared" si="23"/>
        <v>1983/10/22</v>
      </c>
      <c r="K99" t="s">
        <v>213</v>
      </c>
      <c r="L99" t="s">
        <v>54</v>
      </c>
      <c r="M99" t="s">
        <v>212</v>
      </c>
      <c r="N99">
        <v>1</v>
      </c>
    </row>
    <row r="100" spans="1:14" x14ac:dyDescent="0.3">
      <c r="A100" t="s">
        <v>6</v>
      </c>
      <c r="B100" t="s">
        <v>1</v>
      </c>
      <c r="C100">
        <v>19831102</v>
      </c>
      <c r="D100" t="s">
        <v>20</v>
      </c>
      <c r="E100" t="str">
        <f t="shared" si="20"/>
        <v>1983</v>
      </c>
      <c r="F100" t="str">
        <f t="shared" si="21"/>
        <v>11</v>
      </c>
      <c r="G100" t="str">
        <f t="shared" si="22"/>
        <v>02</v>
      </c>
      <c r="H100" s="1" t="str">
        <f t="shared" si="18"/>
        <v>URL</v>
      </c>
      <c r="I100" s="1" t="str">
        <f t="shared" si="19"/>
        <v>\\gs.doi.net\oklahomacityok-w\Windows Proj\ODOTdatabase\NewsClips\Cotton40033-NewsClip-19831102.pdf</v>
      </c>
      <c r="J100" t="str">
        <f t="shared" si="23"/>
        <v>1983/11/02</v>
      </c>
      <c r="K100" t="s">
        <v>216</v>
      </c>
      <c r="L100" t="s">
        <v>214</v>
      </c>
      <c r="M100" t="s">
        <v>215</v>
      </c>
      <c r="N100">
        <v>1</v>
      </c>
    </row>
    <row r="101" spans="1:14" x14ac:dyDescent="0.3">
      <c r="B101" t="s">
        <v>1</v>
      </c>
      <c r="C101">
        <v>19861002</v>
      </c>
      <c r="D101" t="s">
        <v>20</v>
      </c>
      <c r="E101" t="str">
        <f t="shared" si="20"/>
        <v>1986</v>
      </c>
      <c r="F101" t="str">
        <f t="shared" si="21"/>
        <v>10</v>
      </c>
      <c r="G101" t="str">
        <f t="shared" si="22"/>
        <v>02</v>
      </c>
      <c r="H101" s="1" t="str">
        <f t="shared" si="18"/>
        <v>URL</v>
      </c>
      <c r="I101" s="1" t="str">
        <f t="shared" si="19"/>
        <v>\\gs.doi.net\oklahomacityok-w\Windows Proj\ODOTdatabase\NewsClips\NewsClip-19861002.pdf</v>
      </c>
      <c r="J101" t="str">
        <f t="shared" si="23"/>
        <v>1986/10/02</v>
      </c>
      <c r="K101" t="s">
        <v>218</v>
      </c>
      <c r="L101" t="s">
        <v>57</v>
      </c>
      <c r="M101" t="s">
        <v>217</v>
      </c>
      <c r="N101">
        <v>2</v>
      </c>
    </row>
    <row r="102" spans="1:14" x14ac:dyDescent="0.3">
      <c r="B102" t="s">
        <v>1</v>
      </c>
      <c r="C102">
        <v>19861008</v>
      </c>
      <c r="D102" t="s">
        <v>20</v>
      </c>
      <c r="E102" t="str">
        <f t="shared" si="20"/>
        <v>1986</v>
      </c>
      <c r="F102" t="str">
        <f t="shared" si="21"/>
        <v>10</v>
      </c>
      <c r="G102" t="str">
        <f t="shared" si="22"/>
        <v>08</v>
      </c>
      <c r="H102" s="1" t="str">
        <f t="shared" si="18"/>
        <v>URL</v>
      </c>
      <c r="I102" s="1" t="str">
        <f t="shared" si="19"/>
        <v>\\gs.doi.net\oklahomacityok-w\Windows Proj\ODOTdatabase\NewsClips\NewsClip-19861008.pdf</v>
      </c>
      <c r="J102" t="str">
        <f t="shared" si="23"/>
        <v>1986/10/08</v>
      </c>
      <c r="K102" t="s">
        <v>111</v>
      </c>
      <c r="L102" t="s">
        <v>219</v>
      </c>
      <c r="M102" t="s">
        <v>220</v>
      </c>
      <c r="N102">
        <v>1</v>
      </c>
    </row>
    <row r="103" spans="1:14" x14ac:dyDescent="0.3">
      <c r="B103" t="s">
        <v>1</v>
      </c>
      <c r="C103">
        <v>19870527</v>
      </c>
      <c r="D103" t="s">
        <v>20</v>
      </c>
      <c r="E103" t="str">
        <f t="shared" si="20"/>
        <v>1987</v>
      </c>
      <c r="F103" t="str">
        <f t="shared" si="21"/>
        <v>05</v>
      </c>
      <c r="G103" t="str">
        <f t="shared" si="22"/>
        <v>27</v>
      </c>
      <c r="H103" s="1" t="str">
        <f t="shared" si="18"/>
        <v>URL</v>
      </c>
      <c r="I103" s="1" t="str">
        <f t="shared" si="19"/>
        <v>\\gs.doi.net\oklahomacityok-w\Windows Proj\ODOTdatabase\NewsClips\NewsClip-19870527.pdf</v>
      </c>
      <c r="J103" t="str">
        <f t="shared" si="23"/>
        <v>1987/05/27</v>
      </c>
      <c r="K103" t="s">
        <v>104</v>
      </c>
      <c r="L103" t="s">
        <v>57</v>
      </c>
      <c r="M103" t="s">
        <v>221</v>
      </c>
      <c r="N103">
        <v>0</v>
      </c>
    </row>
    <row r="104" spans="1:14" x14ac:dyDescent="0.3">
      <c r="B104" t="s">
        <v>1</v>
      </c>
      <c r="C104">
        <v>19870528</v>
      </c>
      <c r="D104" t="s">
        <v>20</v>
      </c>
      <c r="E104" t="str">
        <f t="shared" si="20"/>
        <v>1987</v>
      </c>
      <c r="F104" t="str">
        <f t="shared" si="21"/>
        <v>05</v>
      </c>
      <c r="G104" t="str">
        <f t="shared" si="22"/>
        <v>28</v>
      </c>
      <c r="H104" s="1" t="str">
        <f t="shared" si="18"/>
        <v>URL</v>
      </c>
      <c r="I104" s="1" t="str">
        <f t="shared" si="19"/>
        <v>\\gs.doi.net\oklahomacityok-w\Windows Proj\ODOTdatabase\NewsClips\NewsClip-19870528.pdf</v>
      </c>
      <c r="J104" t="str">
        <f t="shared" si="23"/>
        <v>1987/05/28</v>
      </c>
      <c r="K104" t="s">
        <v>223</v>
      </c>
      <c r="L104" t="s">
        <v>57</v>
      </c>
      <c r="M104" t="s">
        <v>222</v>
      </c>
      <c r="N104">
        <v>1</v>
      </c>
    </row>
    <row r="105" spans="1:14" x14ac:dyDescent="0.3">
      <c r="B105" t="s">
        <v>1</v>
      </c>
      <c r="C105">
        <v>19870529</v>
      </c>
      <c r="D105" t="s">
        <v>20</v>
      </c>
      <c r="E105" t="str">
        <f t="shared" si="20"/>
        <v>1987</v>
      </c>
      <c r="F105" t="str">
        <f t="shared" si="21"/>
        <v>05</v>
      </c>
      <c r="G105" t="str">
        <f t="shared" si="22"/>
        <v>29</v>
      </c>
      <c r="H105" s="1" t="str">
        <f t="shared" si="18"/>
        <v>URL</v>
      </c>
      <c r="I105" s="1" t="str">
        <f t="shared" si="19"/>
        <v>\\gs.doi.net\oklahomacityok-w\Windows Proj\ODOTdatabase\NewsClips\NewsClip-19870529.pdf</v>
      </c>
      <c r="J105" t="str">
        <f t="shared" si="23"/>
        <v>1987/05/29</v>
      </c>
      <c r="K105" t="s">
        <v>66</v>
      </c>
      <c r="L105" t="s">
        <v>57</v>
      </c>
      <c r="M105" t="s">
        <v>224</v>
      </c>
      <c r="N105">
        <v>10</v>
      </c>
    </row>
    <row r="106" spans="1:14" x14ac:dyDescent="0.3">
      <c r="B106" t="s">
        <v>1</v>
      </c>
      <c r="C106">
        <v>19870530</v>
      </c>
      <c r="D106" t="s">
        <v>20</v>
      </c>
      <c r="E106" t="str">
        <f t="shared" si="20"/>
        <v>1987</v>
      </c>
      <c r="F106" t="str">
        <f t="shared" si="21"/>
        <v>05</v>
      </c>
      <c r="G106" t="str">
        <f t="shared" si="22"/>
        <v>30</v>
      </c>
      <c r="H106" s="1" t="str">
        <f t="shared" si="18"/>
        <v>URL</v>
      </c>
      <c r="I106" s="1" t="str">
        <f t="shared" si="19"/>
        <v>\\gs.doi.net\oklahomacityok-w\Windows Proj\ODOTdatabase\NewsClips\NewsClip-19870530.pdf</v>
      </c>
      <c r="J106" t="str">
        <f t="shared" si="23"/>
        <v>1987/05/30</v>
      </c>
      <c r="K106" t="s">
        <v>66</v>
      </c>
      <c r="L106" t="s">
        <v>57</v>
      </c>
      <c r="M106" t="s">
        <v>225</v>
      </c>
      <c r="N106">
        <v>2</v>
      </c>
    </row>
    <row r="107" spans="1:14" x14ac:dyDescent="0.3">
      <c r="B107" t="s">
        <v>1</v>
      </c>
      <c r="C107">
        <v>19870531</v>
      </c>
      <c r="D107" t="s">
        <v>20</v>
      </c>
      <c r="E107" t="str">
        <f t="shared" si="20"/>
        <v>1987</v>
      </c>
      <c r="F107" t="str">
        <f t="shared" si="21"/>
        <v>05</v>
      </c>
      <c r="G107" t="str">
        <f t="shared" si="22"/>
        <v>31</v>
      </c>
      <c r="H107" s="1" t="str">
        <f t="shared" si="18"/>
        <v>URL</v>
      </c>
      <c r="I107" s="1" t="str">
        <f t="shared" si="19"/>
        <v>\\gs.doi.net\oklahomacityok-w\Windows Proj\ODOTdatabase\NewsClips\NewsClip-19870531.pdf</v>
      </c>
      <c r="J107" t="str">
        <f t="shared" si="23"/>
        <v>1987/05/31</v>
      </c>
      <c r="K107" t="s">
        <v>227</v>
      </c>
      <c r="L107" t="s">
        <v>57</v>
      </c>
      <c r="M107" t="s">
        <v>226</v>
      </c>
      <c r="N107">
        <v>1</v>
      </c>
    </row>
    <row r="108" spans="1:14" x14ac:dyDescent="0.3">
      <c r="B108" t="s">
        <v>1</v>
      </c>
      <c r="C108">
        <v>19890623</v>
      </c>
      <c r="D108" t="s">
        <v>20</v>
      </c>
      <c r="E108" t="str">
        <f t="shared" si="20"/>
        <v>1989</v>
      </c>
      <c r="F108" t="str">
        <f t="shared" si="21"/>
        <v>06</v>
      </c>
      <c r="G108" t="str">
        <f t="shared" si="22"/>
        <v>23</v>
      </c>
      <c r="H108" s="1" t="str">
        <f t="shared" si="18"/>
        <v>URL</v>
      </c>
      <c r="I108" s="1" t="str">
        <f t="shared" si="19"/>
        <v>\\gs.doi.net\oklahomacityok-w\Windows Proj\ODOTdatabase\NewsClips\NewsClip-19890623.pdf</v>
      </c>
      <c r="J108" t="str">
        <f t="shared" si="23"/>
        <v>1989/06/23</v>
      </c>
      <c r="K108" t="s">
        <v>44</v>
      </c>
      <c r="L108" t="s">
        <v>57</v>
      </c>
      <c r="M108" t="s">
        <v>228</v>
      </c>
      <c r="N108">
        <v>2</v>
      </c>
    </row>
    <row r="109" spans="1:14" x14ac:dyDescent="0.3">
      <c r="B109" t="s">
        <v>1</v>
      </c>
      <c r="C109">
        <v>19890624</v>
      </c>
      <c r="D109" t="s">
        <v>20</v>
      </c>
      <c r="E109" t="str">
        <f t="shared" si="20"/>
        <v>1989</v>
      </c>
      <c r="F109" t="str">
        <f t="shared" si="21"/>
        <v>06</v>
      </c>
      <c r="G109" t="str">
        <f t="shared" si="22"/>
        <v>24</v>
      </c>
      <c r="H109" s="1" t="str">
        <f t="shared" si="18"/>
        <v>URL</v>
      </c>
      <c r="I109" s="1" t="str">
        <f t="shared" si="19"/>
        <v>\\gs.doi.net\oklahomacityok-w\Windows Proj\ODOTdatabase\NewsClips\NewsClip-19890624.pdf</v>
      </c>
      <c r="J109" t="str">
        <f t="shared" si="23"/>
        <v>1989/06/24</v>
      </c>
      <c r="K109" t="s">
        <v>44</v>
      </c>
      <c r="L109" t="s">
        <v>57</v>
      </c>
      <c r="M109" t="s">
        <v>229</v>
      </c>
      <c r="N109">
        <v>1</v>
      </c>
    </row>
    <row r="110" spans="1:14" x14ac:dyDescent="0.3">
      <c r="B110" t="s">
        <v>1</v>
      </c>
      <c r="C110" s="2">
        <v>19930509</v>
      </c>
      <c r="D110" s="2" t="s">
        <v>20</v>
      </c>
      <c r="E110" s="2" t="str">
        <f t="shared" si="20"/>
        <v>1993</v>
      </c>
      <c r="F110" s="2" t="str">
        <f t="shared" si="21"/>
        <v>05</v>
      </c>
      <c r="G110" s="2" t="str">
        <f t="shared" si="22"/>
        <v>09</v>
      </c>
      <c r="H110" s="1" t="str">
        <f t="shared" si="18"/>
        <v>URL</v>
      </c>
      <c r="I110" s="1" t="str">
        <f t="shared" si="19"/>
        <v>\\gs.doi.net\oklahomacityok-w\Windows Proj\ODOTdatabase\NewsClips\NewsClip-19930509.pdf</v>
      </c>
      <c r="J110" s="2" t="str">
        <f t="shared" si="23"/>
        <v>1993/05/09</v>
      </c>
      <c r="K110" s="2" t="s">
        <v>231</v>
      </c>
      <c r="L110" s="2" t="s">
        <v>57</v>
      </c>
      <c r="M110" s="2" t="s">
        <v>230</v>
      </c>
      <c r="N110" s="2">
        <v>1</v>
      </c>
    </row>
    <row r="111" spans="1:14" x14ac:dyDescent="0.3">
      <c r="B111" t="s">
        <v>1</v>
      </c>
      <c r="C111">
        <v>19930511</v>
      </c>
      <c r="D111" t="s">
        <v>20</v>
      </c>
      <c r="E111" t="str">
        <f t="shared" si="20"/>
        <v>1993</v>
      </c>
      <c r="F111" t="str">
        <f t="shared" si="21"/>
        <v>05</v>
      </c>
      <c r="G111" t="str">
        <f t="shared" si="22"/>
        <v>11</v>
      </c>
      <c r="H111" s="1" t="str">
        <f t="shared" si="18"/>
        <v>URL</v>
      </c>
      <c r="I111" s="1" t="str">
        <f t="shared" si="19"/>
        <v>\\gs.doi.net\oklahomacityok-w\Windows Proj\ODOTdatabase\NewsClips\NewsClip-19930511.pdf</v>
      </c>
      <c r="J111" t="str">
        <f t="shared" si="23"/>
        <v>1993/05/11</v>
      </c>
      <c r="K111" t="s">
        <v>233</v>
      </c>
      <c r="L111" t="s">
        <v>57</v>
      </c>
      <c r="M111" t="s">
        <v>232</v>
      </c>
      <c r="N111">
        <v>4</v>
      </c>
    </row>
    <row r="112" spans="1:14" x14ac:dyDescent="0.3">
      <c r="B112" t="s">
        <v>1</v>
      </c>
      <c r="C112" t="s">
        <v>31</v>
      </c>
      <c r="D112" t="s">
        <v>20</v>
      </c>
      <c r="E112" t="str">
        <f t="shared" ref="E112:E124" si="24">LEFT(C112,4)</f>
        <v>1993</v>
      </c>
      <c r="F112" t="str">
        <f t="shared" ref="F112:F124" si="25">MID(C112,5,2)</f>
        <v>05</v>
      </c>
      <c r="G112" t="str">
        <f t="shared" ref="G112:G124" si="26">MID(C112,7,2)</f>
        <v>11</v>
      </c>
      <c r="H112" s="1" t="str">
        <f t="shared" si="18"/>
        <v>URL</v>
      </c>
      <c r="I112" s="1" t="str">
        <f t="shared" si="19"/>
        <v>\\gs.doi.net\oklahomacityok-w\Windows Proj\ODOTdatabase\NewsClips\NewsClip-19930511b.pdf</v>
      </c>
      <c r="J112" t="str">
        <f t="shared" si="23"/>
        <v>1993/05/11</v>
      </c>
      <c r="K112" t="s">
        <v>235</v>
      </c>
      <c r="L112" t="s">
        <v>197</v>
      </c>
      <c r="M112" t="s">
        <v>234</v>
      </c>
      <c r="N112">
        <v>6</v>
      </c>
    </row>
    <row r="113" spans="1:14" x14ac:dyDescent="0.3">
      <c r="B113" t="s">
        <v>1</v>
      </c>
      <c r="C113">
        <v>19930512</v>
      </c>
      <c r="D113" t="s">
        <v>20</v>
      </c>
      <c r="E113" t="str">
        <f t="shared" si="24"/>
        <v>1993</v>
      </c>
      <c r="F113" t="str">
        <f t="shared" si="25"/>
        <v>05</v>
      </c>
      <c r="G113" t="str">
        <f t="shared" si="26"/>
        <v>12</v>
      </c>
      <c r="H113" s="1" t="str">
        <f t="shared" si="18"/>
        <v>URL</v>
      </c>
      <c r="I113" s="1" t="str">
        <f t="shared" si="19"/>
        <v>\\gs.doi.net\oklahomacityok-w\Windows Proj\ODOTdatabase\NewsClips\NewsClip-19930512.pdf</v>
      </c>
      <c r="J113" t="str">
        <f t="shared" si="23"/>
        <v>1993/05/12</v>
      </c>
      <c r="K113" t="s">
        <v>66</v>
      </c>
      <c r="L113" t="s">
        <v>197</v>
      </c>
      <c r="M113" t="s">
        <v>236</v>
      </c>
      <c r="N113">
        <v>4</v>
      </c>
    </row>
    <row r="114" spans="1:14" x14ac:dyDescent="0.3">
      <c r="B114" t="s">
        <v>1</v>
      </c>
      <c r="C114" t="s">
        <v>32</v>
      </c>
      <c r="D114" t="s">
        <v>20</v>
      </c>
      <c r="E114" t="str">
        <f t="shared" si="24"/>
        <v>1993</v>
      </c>
      <c r="F114" t="str">
        <f t="shared" si="25"/>
        <v>05</v>
      </c>
      <c r="G114" t="str">
        <f t="shared" si="26"/>
        <v>12</v>
      </c>
      <c r="H114" s="1" t="str">
        <f t="shared" si="18"/>
        <v>URL</v>
      </c>
      <c r="I114" s="1" t="str">
        <f t="shared" si="19"/>
        <v>\\gs.doi.net\oklahomacityok-w\Windows Proj\ODOTdatabase\NewsClips\NewsClip-19930512b.pdf</v>
      </c>
      <c r="J114" t="str">
        <f t="shared" si="23"/>
        <v>1993/05/12</v>
      </c>
      <c r="K114" t="s">
        <v>66</v>
      </c>
      <c r="L114" t="s">
        <v>57</v>
      </c>
      <c r="M114" t="s">
        <v>237</v>
      </c>
      <c r="N114">
        <v>1</v>
      </c>
    </row>
    <row r="115" spans="1:14" x14ac:dyDescent="0.3">
      <c r="B115" t="s">
        <v>1</v>
      </c>
      <c r="C115">
        <v>19930513</v>
      </c>
      <c r="D115" t="s">
        <v>20</v>
      </c>
      <c r="E115" t="str">
        <f t="shared" si="24"/>
        <v>1993</v>
      </c>
      <c r="F115" t="str">
        <f t="shared" si="25"/>
        <v>05</v>
      </c>
      <c r="G115" t="str">
        <f t="shared" si="26"/>
        <v>13</v>
      </c>
      <c r="H115" s="1" t="str">
        <f t="shared" si="18"/>
        <v>URL</v>
      </c>
      <c r="I115" s="1" t="str">
        <f t="shared" si="19"/>
        <v>\\gs.doi.net\oklahomacityok-w\Windows Proj\ODOTdatabase\NewsClips\NewsClip-19930513.pdf</v>
      </c>
      <c r="J115" t="str">
        <f t="shared" si="23"/>
        <v>1993/05/13</v>
      </c>
      <c r="K115" t="s">
        <v>239</v>
      </c>
      <c r="L115" t="s">
        <v>197</v>
      </c>
      <c r="M115" t="s">
        <v>238</v>
      </c>
      <c r="N115">
        <v>2</v>
      </c>
    </row>
    <row r="116" spans="1:14" x14ac:dyDescent="0.3">
      <c r="B116" t="s">
        <v>1</v>
      </c>
      <c r="C116" t="s">
        <v>33</v>
      </c>
      <c r="D116" t="s">
        <v>20</v>
      </c>
      <c r="E116" t="str">
        <f t="shared" si="24"/>
        <v>1993</v>
      </c>
      <c r="F116" t="str">
        <f t="shared" si="25"/>
        <v>05</v>
      </c>
      <c r="G116" t="str">
        <f t="shared" si="26"/>
        <v>13</v>
      </c>
      <c r="H116" s="1" t="str">
        <f t="shared" si="18"/>
        <v>URL</v>
      </c>
      <c r="I116" s="1" t="str">
        <f t="shared" si="19"/>
        <v>\\gs.doi.net\oklahomacityok-w\Windows Proj\ODOTdatabase\NewsClips\NewsClip-19930513b.pdf</v>
      </c>
      <c r="J116" t="str">
        <f t="shared" ref="J116:J124" si="27">CONCATENATE(E116,"/",F116,"/",G116)</f>
        <v>1993/05/13</v>
      </c>
      <c r="K116" t="s">
        <v>66</v>
      </c>
      <c r="L116" t="s">
        <v>57</v>
      </c>
      <c r="M116" t="s">
        <v>240</v>
      </c>
      <c r="N116">
        <v>0</v>
      </c>
    </row>
    <row r="117" spans="1:14" x14ac:dyDescent="0.3">
      <c r="B117" t="s">
        <v>1</v>
      </c>
      <c r="C117">
        <v>19930514</v>
      </c>
      <c r="D117" t="s">
        <v>20</v>
      </c>
      <c r="E117" t="str">
        <f t="shared" si="24"/>
        <v>1993</v>
      </c>
      <c r="F117" t="str">
        <f t="shared" si="25"/>
        <v>05</v>
      </c>
      <c r="G117" t="str">
        <f t="shared" si="26"/>
        <v>14</v>
      </c>
      <c r="H117" s="1" t="str">
        <f t="shared" si="18"/>
        <v>URL</v>
      </c>
      <c r="I117" s="1" t="str">
        <f t="shared" si="19"/>
        <v>\\gs.doi.net\oklahomacityok-w\Windows Proj\ODOTdatabase\NewsClips\NewsClip-19930514.pdf</v>
      </c>
      <c r="J117" t="str">
        <f t="shared" si="27"/>
        <v>1993/05/14</v>
      </c>
      <c r="K117" t="s">
        <v>239</v>
      </c>
      <c r="L117" t="s">
        <v>57</v>
      </c>
      <c r="M117" t="s">
        <v>241</v>
      </c>
      <c r="N117">
        <v>0</v>
      </c>
    </row>
    <row r="118" spans="1:14" x14ac:dyDescent="0.3">
      <c r="B118" t="s">
        <v>1</v>
      </c>
      <c r="C118">
        <v>19930515</v>
      </c>
      <c r="D118" t="s">
        <v>20</v>
      </c>
      <c r="E118" t="str">
        <f t="shared" si="24"/>
        <v>1993</v>
      </c>
      <c r="F118" t="str">
        <f t="shared" si="25"/>
        <v>05</v>
      </c>
      <c r="G118" t="str">
        <f t="shared" si="26"/>
        <v>15</v>
      </c>
      <c r="H118" s="1" t="str">
        <f t="shared" si="18"/>
        <v>URL</v>
      </c>
      <c r="I118" s="1" t="str">
        <f t="shared" si="19"/>
        <v>\\gs.doi.net\oklahomacityok-w\Windows Proj\ODOTdatabase\NewsClips\NewsClip-19930515.pdf</v>
      </c>
      <c r="J118" t="str">
        <f t="shared" si="27"/>
        <v>1993/05/15</v>
      </c>
      <c r="K118" t="s">
        <v>66</v>
      </c>
      <c r="L118" t="s">
        <v>57</v>
      </c>
      <c r="M118" t="s">
        <v>242</v>
      </c>
      <c r="N118">
        <v>1</v>
      </c>
    </row>
    <row r="119" spans="1:14" x14ac:dyDescent="0.3">
      <c r="B119" t="s">
        <v>1</v>
      </c>
      <c r="C119">
        <v>19930516</v>
      </c>
      <c r="D119" t="s">
        <v>20</v>
      </c>
      <c r="E119" t="str">
        <f t="shared" si="24"/>
        <v>1993</v>
      </c>
      <c r="F119" t="str">
        <f t="shared" si="25"/>
        <v>05</v>
      </c>
      <c r="G119" t="str">
        <f t="shared" si="26"/>
        <v>16</v>
      </c>
      <c r="H119" s="1" t="str">
        <f t="shared" si="18"/>
        <v>URL</v>
      </c>
      <c r="I119" s="1" t="str">
        <f t="shared" si="19"/>
        <v>\\gs.doi.net\oklahomacityok-w\Windows Proj\ODOTdatabase\NewsClips\NewsClip-19930516.pdf</v>
      </c>
      <c r="J119" t="str">
        <f t="shared" si="27"/>
        <v>1993/05/16</v>
      </c>
      <c r="K119" t="s">
        <v>243</v>
      </c>
      <c r="L119" t="s">
        <v>57</v>
      </c>
      <c r="M119" t="s">
        <v>244</v>
      </c>
      <c r="N119">
        <v>2</v>
      </c>
    </row>
    <row r="120" spans="1:14" x14ac:dyDescent="0.3">
      <c r="B120" t="s">
        <v>1</v>
      </c>
      <c r="C120">
        <v>19930524</v>
      </c>
      <c r="D120" t="s">
        <v>20</v>
      </c>
      <c r="E120" t="str">
        <f t="shared" si="24"/>
        <v>1993</v>
      </c>
      <c r="F120" t="str">
        <f t="shared" si="25"/>
        <v>05</v>
      </c>
      <c r="G120" t="str">
        <f t="shared" si="26"/>
        <v>24</v>
      </c>
      <c r="H120" s="1" t="str">
        <f t="shared" si="18"/>
        <v>URL</v>
      </c>
      <c r="I120" s="1" t="str">
        <f t="shared" si="19"/>
        <v>\\gs.doi.net\oklahomacityok-w\Windows Proj\ODOTdatabase\NewsClips\NewsClip-19930524.pdf</v>
      </c>
      <c r="J120" t="str">
        <f t="shared" si="27"/>
        <v>1993/05/24</v>
      </c>
      <c r="K120" t="s">
        <v>66</v>
      </c>
      <c r="L120" t="s">
        <v>57</v>
      </c>
      <c r="M120" t="s">
        <v>245</v>
      </c>
      <c r="N120">
        <v>2</v>
      </c>
    </row>
    <row r="121" spans="1:14" x14ac:dyDescent="0.3">
      <c r="B121" t="s">
        <v>1</v>
      </c>
      <c r="C121">
        <v>19930928</v>
      </c>
      <c r="D121" t="s">
        <v>20</v>
      </c>
      <c r="E121" t="str">
        <f t="shared" si="24"/>
        <v>1993</v>
      </c>
      <c r="F121" t="str">
        <f t="shared" si="25"/>
        <v>09</v>
      </c>
      <c r="G121" t="str">
        <f t="shared" si="26"/>
        <v>28</v>
      </c>
      <c r="H121" s="1" t="str">
        <f t="shared" si="18"/>
        <v>URL</v>
      </c>
      <c r="I121" s="1" t="str">
        <f t="shared" si="19"/>
        <v>\\gs.doi.net\oklahomacityok-w\Windows Proj\ODOTdatabase\NewsClips\NewsClip-19930928.pdf</v>
      </c>
      <c r="J121" t="str">
        <f t="shared" si="27"/>
        <v>1993/09/28</v>
      </c>
      <c r="K121" t="s">
        <v>93</v>
      </c>
      <c r="L121" t="s">
        <v>57</v>
      </c>
      <c r="M121" t="s">
        <v>246</v>
      </c>
      <c r="N121">
        <v>1</v>
      </c>
    </row>
    <row r="122" spans="1:14" x14ac:dyDescent="0.3">
      <c r="B122" t="s">
        <v>1</v>
      </c>
      <c r="C122">
        <v>19950611</v>
      </c>
      <c r="D122" t="s">
        <v>20</v>
      </c>
      <c r="E122" t="str">
        <f t="shared" si="24"/>
        <v>1995</v>
      </c>
      <c r="F122" t="str">
        <f t="shared" si="25"/>
        <v>06</v>
      </c>
      <c r="G122" t="str">
        <f t="shared" si="26"/>
        <v>11</v>
      </c>
      <c r="H122" s="1" t="str">
        <f t="shared" si="18"/>
        <v>URL</v>
      </c>
      <c r="I122" s="1" t="str">
        <f t="shared" si="19"/>
        <v>\\gs.doi.net\oklahomacityok-w\Windows Proj\ODOTdatabase\NewsClips\NewsClip-19950611.pdf</v>
      </c>
      <c r="J122" t="str">
        <f t="shared" si="27"/>
        <v>1995/06/11</v>
      </c>
      <c r="K122" t="s">
        <v>249</v>
      </c>
      <c r="L122" t="s">
        <v>247</v>
      </c>
      <c r="M122" t="s">
        <v>248</v>
      </c>
      <c r="N122">
        <v>1</v>
      </c>
    </row>
    <row r="123" spans="1:14" x14ac:dyDescent="0.3">
      <c r="B123" t="s">
        <v>1</v>
      </c>
      <c r="C123">
        <v>19950804</v>
      </c>
      <c r="D123" t="s">
        <v>20</v>
      </c>
      <c r="E123" t="str">
        <f t="shared" si="24"/>
        <v>1995</v>
      </c>
      <c r="F123" t="str">
        <f t="shared" si="25"/>
        <v>08</v>
      </c>
      <c r="G123" t="str">
        <f t="shared" si="26"/>
        <v>04</v>
      </c>
      <c r="H123" s="1" t="str">
        <f t="shared" si="18"/>
        <v>URL</v>
      </c>
      <c r="I123" s="1" t="str">
        <f t="shared" si="19"/>
        <v>\\gs.doi.net\oklahomacityok-w\Windows Proj\ODOTdatabase\NewsClips\NewsClip-19950804.pdf</v>
      </c>
      <c r="J123" t="str">
        <f t="shared" si="27"/>
        <v>1995/08/04</v>
      </c>
      <c r="K123" t="s">
        <v>173</v>
      </c>
      <c r="L123" t="s">
        <v>57</v>
      </c>
      <c r="M123" t="s">
        <v>172</v>
      </c>
      <c r="N123">
        <v>1</v>
      </c>
    </row>
    <row r="124" spans="1:14" x14ac:dyDescent="0.3">
      <c r="A124" s="2" t="s">
        <v>14</v>
      </c>
      <c r="B124" s="2" t="s">
        <v>1</v>
      </c>
      <c r="C124" s="2">
        <v>19741104</v>
      </c>
      <c r="D124" s="2" t="s">
        <v>20</v>
      </c>
      <c r="E124" s="2" t="str">
        <f t="shared" si="24"/>
        <v>1974</v>
      </c>
      <c r="F124" s="2" t="str">
        <f t="shared" si="25"/>
        <v>11</v>
      </c>
      <c r="G124" s="2" t="str">
        <f t="shared" si="26"/>
        <v>04</v>
      </c>
      <c r="H124" s="4" t="str">
        <f t="shared" si="18"/>
        <v>URL</v>
      </c>
      <c r="I124" s="4" t="str">
        <f t="shared" si="19"/>
        <v>\\gs.doi.net\oklahomacityok-w\Windows Proj\ODOTdatabase\NewsClips\Logan40083-NewsClip-19741104.pdf</v>
      </c>
      <c r="J124" s="2" t="str">
        <f t="shared" si="27"/>
        <v>1974/11/04</v>
      </c>
      <c r="K124" s="2" t="s">
        <v>151</v>
      </c>
      <c r="L124" s="2" t="s">
        <v>57</v>
      </c>
      <c r="M124" s="2" t="s">
        <v>150</v>
      </c>
      <c r="N124" s="2">
        <v>2</v>
      </c>
    </row>
    <row r="125" spans="1:14" x14ac:dyDescent="0.3">
      <c r="A125" t="s">
        <v>13</v>
      </c>
      <c r="B125" t="s">
        <v>1</v>
      </c>
      <c r="C125">
        <v>19641001</v>
      </c>
      <c r="D125" t="s">
        <v>20</v>
      </c>
      <c r="E125" t="str">
        <f t="shared" ref="E125" si="28">LEFT(C125,4)</f>
        <v>1964</v>
      </c>
      <c r="F125" t="str">
        <f t="shared" ref="F125" si="29">MID(C125,5,2)</f>
        <v>10</v>
      </c>
      <c r="G125" t="str">
        <f t="shared" ref="G125" si="30">MID(C125,7,2)</f>
        <v>01</v>
      </c>
      <c r="H125" s="1" t="str">
        <f t="shared" ref="H125" si="31">HYPERLINK(I125,"URL")</f>
        <v>URL</v>
      </c>
      <c r="I125" s="1" t="str">
        <f t="shared" ref="I125" si="32">IF(A125="",CONCATENATE("\\gs.doi.net\oklahomacityok-w\Windows Proj\ODOTdatabase\NewsClips\",B125,"-",C125,".",D125),CONCATENATE("\\gs.doi.net\oklahomacityok-w\Windows Proj\ODOTdatabase\NewsClips\",A125,"-",B125,"-",C125,".",D125))</f>
        <v>\\gs.doi.net\oklahomacityok-w\Windows Proj\ODOTdatabase\NewsClips\LeFlore40079-NewsClip-19641001.pdf</v>
      </c>
      <c r="J125" t="str">
        <f t="shared" ref="J125" si="33">CONCATENATE(E125,"/",F125,"/",G125)</f>
        <v>1964/10/01</v>
      </c>
      <c r="K125" t="s">
        <v>184</v>
      </c>
      <c r="L125" t="s">
        <v>487</v>
      </c>
      <c r="M125" t="s">
        <v>141</v>
      </c>
      <c r="N125">
        <v>4</v>
      </c>
    </row>
    <row r="126" spans="1:14" x14ac:dyDescent="0.3">
      <c r="A126" t="s">
        <v>19</v>
      </c>
      <c r="B126" t="s">
        <v>1</v>
      </c>
      <c r="C126">
        <v>19451002</v>
      </c>
      <c r="D126" t="s">
        <v>20</v>
      </c>
      <c r="E126" t="str">
        <f t="shared" ref="E126:E133" si="34">LEFT(C126,4)</f>
        <v>1945</v>
      </c>
      <c r="F126" t="str">
        <f t="shared" ref="F126:F133" si="35">MID(C126,5,2)</f>
        <v>10</v>
      </c>
      <c r="G126" t="str">
        <f t="shared" ref="G126:G133" si="36">MID(C126,7,2)</f>
        <v>02</v>
      </c>
      <c r="H126" s="1" t="str">
        <f t="shared" ref="H126:H133" si="37">HYPERLINK(I126,"URL")</f>
        <v>URL</v>
      </c>
      <c r="I126" s="1" t="str">
        <f t="shared" ref="I126:I128" si="38">IF(A126="",CONCATENATE("\\gs.doi.net\oklahomacityok-w\Windows Proj\ODOTdatabase\NewsClips\",B126,"-",C126,".",D126),CONCATENATE("\\gs.doi.net\oklahomacityok-w\Windows Proj\ODOTdatabase\NewsClips\",A126,"-",B126,"-",C126,".",D126))</f>
        <v>\\gs.doi.net\oklahomacityok-w\Windows Proj\ODOTdatabase\NewsClips\Tulsa40143-NewsClip-19451002.pdf</v>
      </c>
      <c r="J126" t="str">
        <f t="shared" ref="J126:J133" si="39">CONCATENATE(E126,"/",F126,"/",G126)</f>
        <v>1945/10/02</v>
      </c>
      <c r="K126" t="s">
        <v>112</v>
      </c>
      <c r="L126" t="s">
        <v>141</v>
      </c>
      <c r="M126" t="s">
        <v>141</v>
      </c>
      <c r="N126">
        <v>1</v>
      </c>
    </row>
    <row r="127" spans="1:14" x14ac:dyDescent="0.3">
      <c r="A127" t="s">
        <v>9</v>
      </c>
      <c r="B127" t="s">
        <v>1</v>
      </c>
      <c r="C127">
        <v>19510501</v>
      </c>
      <c r="D127" t="s">
        <v>20</v>
      </c>
      <c r="E127" t="str">
        <f t="shared" si="34"/>
        <v>1951</v>
      </c>
      <c r="F127" t="str">
        <f t="shared" si="35"/>
        <v>05</v>
      </c>
      <c r="G127" t="str">
        <f t="shared" si="36"/>
        <v>01</v>
      </c>
      <c r="H127" s="1" t="str">
        <f t="shared" si="37"/>
        <v>URL</v>
      </c>
      <c r="I127" s="1" t="str">
        <f t="shared" si="38"/>
        <v>\\gs.doi.net\oklahomacityok-w\Windows Proj\ODOTdatabase\NewsClips\Jefferson40067-NewsClip-19510501.pdf</v>
      </c>
      <c r="J127" t="str">
        <f t="shared" si="39"/>
        <v>1951/05/01</v>
      </c>
      <c r="K127" t="s">
        <v>486</v>
      </c>
      <c r="L127" t="s">
        <v>141</v>
      </c>
      <c r="M127" t="s">
        <v>141</v>
      </c>
      <c r="N127">
        <v>6</v>
      </c>
    </row>
    <row r="128" spans="1:14" x14ac:dyDescent="0.3">
      <c r="A128" t="s">
        <v>7</v>
      </c>
      <c r="B128" t="s">
        <v>1</v>
      </c>
      <c r="C128">
        <v>19731010</v>
      </c>
      <c r="D128" t="s">
        <v>20</v>
      </c>
      <c r="E128" t="str">
        <f t="shared" si="34"/>
        <v>1973</v>
      </c>
      <c r="F128" t="str">
        <f t="shared" si="35"/>
        <v>10</v>
      </c>
      <c r="G128" t="str">
        <f t="shared" si="36"/>
        <v>10</v>
      </c>
      <c r="H128" s="1" t="str">
        <f t="shared" si="37"/>
        <v>URL</v>
      </c>
      <c r="I128" s="1" t="str">
        <f t="shared" si="38"/>
        <v>\\gs.doi.net\oklahomacityok-w\Windows Proj\ODOTdatabase\NewsClips\Grant40053-NewsClip-19731010.pdf</v>
      </c>
      <c r="J128" t="str">
        <f t="shared" si="39"/>
        <v>1973/10/10</v>
      </c>
      <c r="K128" t="s">
        <v>490</v>
      </c>
      <c r="L128" t="s">
        <v>488</v>
      </c>
      <c r="M128" t="s">
        <v>489</v>
      </c>
      <c r="N128">
        <v>1</v>
      </c>
    </row>
    <row r="129" spans="1:14" x14ac:dyDescent="0.3">
      <c r="A129" t="s">
        <v>16</v>
      </c>
      <c r="B129" t="s">
        <v>1</v>
      </c>
      <c r="C129" s="3">
        <v>19231000</v>
      </c>
      <c r="D129" t="s">
        <v>20</v>
      </c>
      <c r="E129" t="str">
        <f t="shared" si="34"/>
        <v>1923</v>
      </c>
      <c r="F129" t="str">
        <f t="shared" si="35"/>
        <v>10</v>
      </c>
      <c r="G129" t="str">
        <f t="shared" si="36"/>
        <v>00</v>
      </c>
      <c r="H129" s="1" t="str">
        <f t="shared" si="37"/>
        <v>URL</v>
      </c>
      <c r="I129" s="1" t="str">
        <f>IF(A129="",CONCATENATE("\\gs.doi.net\oklahomacityok-w\Windows Proj\ODOTdatabase\NewsClips\",B129,"-",C129,".",D129),CONCATENATE("\\gs.doi.net\oklahomacityok-w\Windows Proj\ODOTdatabase\NewsClips\",A129,"-",B129,".",D129))</f>
        <v>\\gs.doi.net\oklahomacityok-w\Windows Proj\ODOTdatabase\NewsClips\Oklahoma40109-NewsClip.pdf</v>
      </c>
      <c r="J129" t="str">
        <f t="shared" si="39"/>
        <v>1923/10/00</v>
      </c>
      <c r="K129" t="s">
        <v>44</v>
      </c>
      <c r="L129" t="s">
        <v>141</v>
      </c>
      <c r="M129" t="s">
        <v>141</v>
      </c>
      <c r="N129">
        <v>1</v>
      </c>
    </row>
    <row r="130" spans="1:14" x14ac:dyDescent="0.3">
      <c r="A130" t="s">
        <v>16</v>
      </c>
      <c r="B130" t="s">
        <v>1</v>
      </c>
      <c r="C130" s="3">
        <v>19320600</v>
      </c>
      <c r="D130" t="s">
        <v>20</v>
      </c>
      <c r="E130" t="str">
        <f t="shared" si="34"/>
        <v>1932</v>
      </c>
      <c r="F130" t="str">
        <f t="shared" si="35"/>
        <v>06</v>
      </c>
      <c r="G130" t="str">
        <f t="shared" si="36"/>
        <v>00</v>
      </c>
      <c r="H130" s="1" t="str">
        <f t="shared" si="37"/>
        <v>URL</v>
      </c>
      <c r="I130" s="1" t="str">
        <f t="shared" ref="I130:I131" si="40">IF(A130="",CONCATENATE("\\gs.doi.net\oklahomacityok-w\Windows Proj\ODOTdatabase\NewsClips\",B130,"-",C130,".",D130),CONCATENATE("\\gs.doi.net\oklahomacityok-w\Windows Proj\ODOTdatabase\NewsClips\",A130,"-",B130,".",D130))</f>
        <v>\\gs.doi.net\oklahomacityok-w\Windows Proj\ODOTdatabase\NewsClips\Oklahoma40109-NewsClip.pdf</v>
      </c>
      <c r="J130" t="str">
        <f t="shared" si="39"/>
        <v>1932/06/00</v>
      </c>
      <c r="K130" t="s">
        <v>44</v>
      </c>
      <c r="L130" t="s">
        <v>141</v>
      </c>
      <c r="M130" t="s">
        <v>141</v>
      </c>
      <c r="N130">
        <v>1</v>
      </c>
    </row>
    <row r="131" spans="1:14" x14ac:dyDescent="0.3">
      <c r="A131" t="s">
        <v>16</v>
      </c>
      <c r="B131" t="s">
        <v>1</v>
      </c>
      <c r="C131" s="3">
        <v>19410500</v>
      </c>
      <c r="D131" t="s">
        <v>20</v>
      </c>
      <c r="E131" t="str">
        <f t="shared" si="34"/>
        <v>1941</v>
      </c>
      <c r="F131" t="str">
        <f t="shared" si="35"/>
        <v>05</v>
      </c>
      <c r="G131" t="str">
        <f t="shared" si="36"/>
        <v>00</v>
      </c>
      <c r="H131" s="1" t="str">
        <f t="shared" si="37"/>
        <v>URL</v>
      </c>
      <c r="I131" s="1" t="str">
        <f t="shared" si="40"/>
        <v>\\gs.doi.net\oklahomacityok-w\Windows Proj\ODOTdatabase\NewsClips\Oklahoma40109-NewsClip.pdf</v>
      </c>
      <c r="J131" t="str">
        <f t="shared" si="39"/>
        <v>1941/05/00</v>
      </c>
      <c r="K131" t="s">
        <v>44</v>
      </c>
      <c r="L131" t="s">
        <v>141</v>
      </c>
      <c r="M131" t="s">
        <v>141</v>
      </c>
      <c r="N131">
        <v>1</v>
      </c>
    </row>
    <row r="132" spans="1:14" x14ac:dyDescent="0.3">
      <c r="A132" t="s">
        <v>10</v>
      </c>
      <c r="B132" t="s">
        <v>1</v>
      </c>
      <c r="C132" s="3">
        <v>19641117</v>
      </c>
      <c r="D132" t="s">
        <v>20</v>
      </c>
      <c r="E132" t="str">
        <f t="shared" si="34"/>
        <v>1964</v>
      </c>
      <c r="F132" t="str">
        <f t="shared" si="35"/>
        <v>11</v>
      </c>
      <c r="G132" t="str">
        <f t="shared" si="36"/>
        <v>17</v>
      </c>
      <c r="H132" s="1" t="str">
        <f t="shared" si="37"/>
        <v>URL</v>
      </c>
      <c r="I132" s="1" t="str">
        <f>IF(A132="",CONCATENATE("\\gs.doi.net\oklahomacityok-w\Windows Proj\ODOTdatabase\NewsClips\",B132,"-",C132,".",D132),CONCATENATE("\\gs.doi.net\oklahomacityok-w\Windows Proj\ODOTdatabase\NewsClips\",A132,"-",B132,"-",C132,"b.",D132))</f>
        <v>\\gs.doi.net\oklahomacityok-w\Windows Proj\ODOTdatabase\NewsClips\Kay40071-NewsClip-19641117b.pdf</v>
      </c>
      <c r="J132" t="str">
        <f t="shared" si="39"/>
        <v>1964/11/17</v>
      </c>
      <c r="K132" t="s">
        <v>91</v>
      </c>
      <c r="L132" t="s">
        <v>141</v>
      </c>
      <c r="M132" t="s">
        <v>141</v>
      </c>
      <c r="N132">
        <v>4</v>
      </c>
    </row>
    <row r="133" spans="1:14" x14ac:dyDescent="0.3">
      <c r="A133" t="s">
        <v>10</v>
      </c>
      <c r="B133" t="s">
        <v>1</v>
      </c>
      <c r="C133" s="3">
        <v>19641117</v>
      </c>
      <c r="D133" t="s">
        <v>20</v>
      </c>
      <c r="E133" t="str">
        <f t="shared" si="34"/>
        <v>1964</v>
      </c>
      <c r="F133" t="str">
        <f t="shared" si="35"/>
        <v>11</v>
      </c>
      <c r="G133" t="str">
        <f t="shared" si="36"/>
        <v>17</v>
      </c>
      <c r="H133" s="1" t="s">
        <v>485</v>
      </c>
      <c r="I133" s="1" t="s">
        <v>491</v>
      </c>
      <c r="J133" t="str">
        <f t="shared" si="39"/>
        <v>1964/11/17</v>
      </c>
      <c r="K133" t="s">
        <v>91</v>
      </c>
      <c r="L133" t="s">
        <v>141</v>
      </c>
      <c r="M133" t="s">
        <v>141</v>
      </c>
      <c r="N133">
        <v>2</v>
      </c>
    </row>
    <row r="134" spans="1:14" x14ac:dyDescent="0.3">
      <c r="A134" t="s">
        <v>10</v>
      </c>
      <c r="B134" t="s">
        <v>1</v>
      </c>
      <c r="C134" s="3">
        <v>19420000</v>
      </c>
      <c r="D134" t="s">
        <v>20</v>
      </c>
      <c r="E134" t="str">
        <f t="shared" ref="E134" si="41">LEFT(C134,4)</f>
        <v>1942</v>
      </c>
      <c r="F134" t="str">
        <f t="shared" ref="F134" si="42">MID(C134,5,2)</f>
        <v>00</v>
      </c>
      <c r="G134" t="str">
        <f t="shared" ref="G134" si="43">MID(C134,7,2)</f>
        <v>00</v>
      </c>
      <c r="H134" s="1" t="s">
        <v>485</v>
      </c>
      <c r="I134" s="1" t="s">
        <v>491</v>
      </c>
      <c r="J134" t="str">
        <f t="shared" ref="J134" si="44">CONCATENATE(E134,"/",F134,"/",G134)</f>
        <v>1942/00/00</v>
      </c>
      <c r="K134" t="s">
        <v>91</v>
      </c>
      <c r="L134" t="s">
        <v>141</v>
      </c>
      <c r="M134" t="s">
        <v>141</v>
      </c>
      <c r="N134">
        <v>1</v>
      </c>
    </row>
    <row r="135" spans="1:14" x14ac:dyDescent="0.3">
      <c r="A135" t="s">
        <v>10</v>
      </c>
      <c r="B135" t="s">
        <v>1</v>
      </c>
      <c r="C135" s="3">
        <v>19570000</v>
      </c>
      <c r="D135" t="s">
        <v>20</v>
      </c>
      <c r="E135" t="str">
        <f t="shared" ref="E135:E142" si="45">LEFT(C135,4)</f>
        <v>1957</v>
      </c>
      <c r="F135" t="str">
        <f t="shared" ref="F135:F142" si="46">MID(C135,5,2)</f>
        <v>00</v>
      </c>
      <c r="G135" t="str">
        <f t="shared" ref="G135:G142" si="47">MID(C135,7,2)</f>
        <v>00</v>
      </c>
      <c r="H135" s="1" t="s">
        <v>485</v>
      </c>
      <c r="I135" s="1" t="s">
        <v>491</v>
      </c>
      <c r="J135" t="str">
        <f t="shared" ref="J135:J142" si="48">CONCATENATE(E135,"/",F135,"/",G135)</f>
        <v>1957/00/00</v>
      </c>
      <c r="K135" t="s">
        <v>91</v>
      </c>
      <c r="L135" t="s">
        <v>141</v>
      </c>
      <c r="M135" t="s">
        <v>141</v>
      </c>
      <c r="N135">
        <v>7</v>
      </c>
    </row>
    <row r="136" spans="1:14" x14ac:dyDescent="0.3">
      <c r="A136" t="s">
        <v>10</v>
      </c>
      <c r="B136" t="s">
        <v>1</v>
      </c>
      <c r="C136" s="3">
        <v>19640000</v>
      </c>
      <c r="D136" t="s">
        <v>20</v>
      </c>
      <c r="E136" t="str">
        <f t="shared" si="45"/>
        <v>1964</v>
      </c>
      <c r="F136" t="str">
        <f t="shared" si="46"/>
        <v>00</v>
      </c>
      <c r="G136" t="str">
        <f t="shared" si="47"/>
        <v>00</v>
      </c>
      <c r="H136" s="1" t="s">
        <v>485</v>
      </c>
      <c r="I136" s="1" t="s">
        <v>491</v>
      </c>
      <c r="J136" t="str">
        <f t="shared" si="48"/>
        <v>1964/00/00</v>
      </c>
      <c r="K136" t="s">
        <v>91</v>
      </c>
      <c r="L136" t="s">
        <v>141</v>
      </c>
      <c r="M136" t="s">
        <v>141</v>
      </c>
      <c r="N136">
        <v>1</v>
      </c>
    </row>
    <row r="137" spans="1:14" x14ac:dyDescent="0.3">
      <c r="A137" t="s">
        <v>10</v>
      </c>
      <c r="B137" t="s">
        <v>1</v>
      </c>
      <c r="C137" s="3">
        <v>19680000</v>
      </c>
      <c r="D137" t="s">
        <v>20</v>
      </c>
      <c r="E137" t="str">
        <f t="shared" si="45"/>
        <v>1968</v>
      </c>
      <c r="F137" t="str">
        <f t="shared" si="46"/>
        <v>00</v>
      </c>
      <c r="G137" t="str">
        <f t="shared" si="47"/>
        <v>00</v>
      </c>
      <c r="H137" s="1" t="s">
        <v>485</v>
      </c>
      <c r="I137" s="1" t="s">
        <v>491</v>
      </c>
      <c r="J137" t="str">
        <f t="shared" si="48"/>
        <v>1968/00/00</v>
      </c>
      <c r="K137" t="s">
        <v>91</v>
      </c>
      <c r="L137" t="s">
        <v>141</v>
      </c>
      <c r="M137" t="s">
        <v>141</v>
      </c>
      <c r="N137">
        <v>1</v>
      </c>
    </row>
    <row r="138" spans="1:14" x14ac:dyDescent="0.3">
      <c r="A138" t="s">
        <v>11</v>
      </c>
      <c r="B138" t="s">
        <v>1</v>
      </c>
      <c r="C138" s="3">
        <v>19770521</v>
      </c>
      <c r="D138" t="s">
        <v>20</v>
      </c>
      <c r="E138" t="str">
        <f t="shared" si="45"/>
        <v>1977</v>
      </c>
      <c r="F138" t="str">
        <f t="shared" si="46"/>
        <v>05</v>
      </c>
      <c r="G138" t="str">
        <f t="shared" si="47"/>
        <v>21</v>
      </c>
      <c r="H138" s="1" t="str">
        <f t="shared" ref="H138" si="49">HYPERLINK(I138,"URL")</f>
        <v>URL</v>
      </c>
      <c r="I138" s="1" t="str">
        <f t="shared" ref="I138" si="50">IF(A138="",CONCATENATE("\\gs.doi.net\oklahomacityok-w\Windows Proj\ODOTdatabase\NewsClips\",B138,"-",C138,".",D138),CONCATENATE("\\gs.doi.net\oklahomacityok-w\Windows Proj\ODOTdatabase\NewsClips\",A138,"-",B138,"-",C138,".",D138))</f>
        <v>\\gs.doi.net\oklahomacityok-w\Windows Proj\ODOTdatabase\NewsClips\Kingfisher40073-NewsClip-19770521.pdf</v>
      </c>
      <c r="J138" t="str">
        <f t="shared" si="48"/>
        <v>1977/05/21</v>
      </c>
      <c r="K138" t="s">
        <v>111</v>
      </c>
      <c r="L138" t="s">
        <v>141</v>
      </c>
      <c r="M138" t="s">
        <v>141</v>
      </c>
      <c r="N138">
        <v>3</v>
      </c>
    </row>
    <row r="139" spans="1:14" x14ac:dyDescent="0.3">
      <c r="A139" t="s">
        <v>11</v>
      </c>
      <c r="B139" t="s">
        <v>1</v>
      </c>
      <c r="C139" s="3">
        <v>19820517</v>
      </c>
      <c r="D139" t="s">
        <v>20</v>
      </c>
      <c r="E139" t="str">
        <f t="shared" si="45"/>
        <v>1982</v>
      </c>
      <c r="F139" t="str">
        <f t="shared" si="46"/>
        <v>05</v>
      </c>
      <c r="G139" t="str">
        <f t="shared" si="47"/>
        <v>17</v>
      </c>
      <c r="H139" s="1" t="str">
        <f t="shared" ref="H139:H142" si="51">HYPERLINK(I139,"URL")</f>
        <v>URL</v>
      </c>
      <c r="I139" s="1" t="str">
        <f t="shared" ref="I139:I142" si="52">IF(A139="",CONCATENATE("\\gs.doi.net\oklahomacityok-w\Windows Proj\ODOTdatabase\NewsClips\",B139,"-",C139,".",D139),CONCATENATE("\\gs.doi.net\oklahomacityok-w\Windows Proj\ODOTdatabase\NewsClips\",A139,"-",B139,"-",C139,".",D139))</f>
        <v>\\gs.doi.net\oklahomacityok-w\Windows Proj\ODOTdatabase\NewsClips\Kingfisher40073-NewsClip-19820517.pdf</v>
      </c>
      <c r="J139" t="str">
        <f t="shared" si="48"/>
        <v>1982/05/17</v>
      </c>
      <c r="K139" t="s">
        <v>111</v>
      </c>
      <c r="L139" t="s">
        <v>141</v>
      </c>
      <c r="M139" t="s">
        <v>141</v>
      </c>
      <c r="N139">
        <v>2</v>
      </c>
    </row>
    <row r="140" spans="1:14" x14ac:dyDescent="0.3">
      <c r="A140" t="s">
        <v>11</v>
      </c>
      <c r="B140" t="s">
        <v>1</v>
      </c>
      <c r="C140" s="3">
        <v>19540525</v>
      </c>
      <c r="D140" t="s">
        <v>20</v>
      </c>
      <c r="E140" t="str">
        <f t="shared" si="45"/>
        <v>1954</v>
      </c>
      <c r="F140" t="str">
        <f t="shared" si="46"/>
        <v>05</v>
      </c>
      <c r="G140" t="str">
        <f t="shared" si="47"/>
        <v>25</v>
      </c>
      <c r="H140" s="1" t="str">
        <f t="shared" si="51"/>
        <v>URL</v>
      </c>
      <c r="I140" s="1" t="str">
        <f t="shared" si="52"/>
        <v>\\gs.doi.net\oklahomacityok-w\Windows Proj\ODOTdatabase\NewsClips\Kingfisher40073-NewsClip-19540525.pdf</v>
      </c>
      <c r="J140" t="str">
        <f t="shared" si="48"/>
        <v>1954/05/25</v>
      </c>
      <c r="K140" t="s">
        <v>111</v>
      </c>
      <c r="L140" t="s">
        <v>141</v>
      </c>
      <c r="M140" t="s">
        <v>141</v>
      </c>
      <c r="N140">
        <v>2</v>
      </c>
    </row>
    <row r="141" spans="1:14" x14ac:dyDescent="0.3">
      <c r="A141" t="s">
        <v>11</v>
      </c>
      <c r="B141" t="s">
        <v>1</v>
      </c>
      <c r="C141" s="3">
        <v>19610913</v>
      </c>
      <c r="D141" t="s">
        <v>20</v>
      </c>
      <c r="E141" t="str">
        <f t="shared" si="45"/>
        <v>1961</v>
      </c>
      <c r="F141" t="str">
        <f t="shared" si="46"/>
        <v>09</v>
      </c>
      <c r="G141" t="str">
        <f t="shared" si="47"/>
        <v>13</v>
      </c>
      <c r="H141" s="1" t="str">
        <f t="shared" si="51"/>
        <v>URL</v>
      </c>
      <c r="I141" s="1" t="str">
        <f t="shared" si="52"/>
        <v>\\gs.doi.net\oklahomacityok-w\Windows Proj\ODOTdatabase\NewsClips\Kingfisher40073-NewsClip-19610913.pdf</v>
      </c>
      <c r="J141" t="str">
        <f t="shared" si="48"/>
        <v>1961/09/13</v>
      </c>
      <c r="K141" t="s">
        <v>111</v>
      </c>
      <c r="L141" t="s">
        <v>141</v>
      </c>
      <c r="M141" t="s">
        <v>141</v>
      </c>
      <c r="N141">
        <v>5</v>
      </c>
    </row>
    <row r="142" spans="1:14" x14ac:dyDescent="0.3">
      <c r="A142" t="s">
        <v>11</v>
      </c>
      <c r="B142" t="s">
        <v>1</v>
      </c>
      <c r="C142" s="3">
        <v>19480623</v>
      </c>
      <c r="D142" t="s">
        <v>20</v>
      </c>
      <c r="E142" t="str">
        <f t="shared" si="45"/>
        <v>1948</v>
      </c>
      <c r="F142" t="str">
        <f t="shared" si="46"/>
        <v>06</v>
      </c>
      <c r="G142" t="str">
        <f t="shared" si="47"/>
        <v>23</v>
      </c>
      <c r="H142" s="1" t="str">
        <f t="shared" si="51"/>
        <v>URL</v>
      </c>
      <c r="I142" s="1" t="str">
        <f t="shared" si="52"/>
        <v>\\gs.doi.net\oklahomacityok-w\Windows Proj\ODOTdatabase\NewsClips\Kingfisher40073-NewsClip-19480623.pdf</v>
      </c>
      <c r="J142" t="str">
        <f t="shared" si="48"/>
        <v>1948/06/23</v>
      </c>
      <c r="K142" t="s">
        <v>111</v>
      </c>
      <c r="L142" t="s">
        <v>141</v>
      </c>
      <c r="M142" t="s">
        <v>141</v>
      </c>
      <c r="N142">
        <v>1</v>
      </c>
    </row>
  </sheetData>
  <sortState ref="A2:G147">
    <sortCondition ref="E2:E147"/>
    <sortCondition ref="F2:F147"/>
    <sortCondition ref="G2:G147"/>
  </sortState>
  <hyperlinks>
    <hyperlink ref="I133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C13" sqref="C13"/>
    </sheetView>
  </sheetViews>
  <sheetFormatPr defaultRowHeight="14.4" x14ac:dyDescent="0.3"/>
  <cols>
    <col min="1" max="1" width="97.21875" bestFit="1" customWidth="1"/>
    <col min="2" max="2" width="14.88671875" bestFit="1" customWidth="1"/>
    <col min="3" max="3" width="40" bestFit="1" customWidth="1"/>
    <col min="4" max="4" width="33.44140625" bestFit="1" customWidth="1"/>
    <col min="5" max="5" width="71.109375" bestFit="1" customWidth="1"/>
    <col min="6" max="6" width="13.88671875" bestFit="1" customWidth="1"/>
  </cols>
  <sheetData>
    <row r="1" spans="1:6" x14ac:dyDescent="0.3">
      <c r="A1" t="s">
        <v>85</v>
      </c>
      <c r="B1" t="s">
        <v>72</v>
      </c>
      <c r="C1" t="s">
        <v>71</v>
      </c>
      <c r="D1" t="s">
        <v>73</v>
      </c>
      <c r="E1" t="s">
        <v>74</v>
      </c>
      <c r="F1" t="s">
        <v>75</v>
      </c>
    </row>
    <row r="2" spans="1:6" x14ac:dyDescent="0.3">
      <c r="A2" t="s">
        <v>256</v>
      </c>
      <c r="B2" t="s">
        <v>257</v>
      </c>
      <c r="C2" t="s">
        <v>76</v>
      </c>
      <c r="D2" t="s">
        <v>57</v>
      </c>
      <c r="E2" t="s">
        <v>42</v>
      </c>
      <c r="F2">
        <v>0</v>
      </c>
    </row>
    <row r="3" spans="1:6" x14ac:dyDescent="0.3">
      <c r="A3" t="s">
        <v>258</v>
      </c>
      <c r="B3" t="s">
        <v>259</v>
      </c>
      <c r="C3" t="s">
        <v>44</v>
      </c>
      <c r="D3" t="s">
        <v>57</v>
      </c>
      <c r="E3" t="s">
        <v>43</v>
      </c>
      <c r="F3">
        <v>0</v>
      </c>
    </row>
    <row r="4" spans="1:6" x14ac:dyDescent="0.3">
      <c r="A4" t="s">
        <v>260</v>
      </c>
      <c r="B4" t="s">
        <v>261</v>
      </c>
      <c r="C4" t="s">
        <v>77</v>
      </c>
      <c r="D4" t="s">
        <v>57</v>
      </c>
      <c r="E4" t="s">
        <v>45</v>
      </c>
      <c r="F4">
        <v>2</v>
      </c>
    </row>
    <row r="5" spans="1:6" x14ac:dyDescent="0.3">
      <c r="A5" t="s">
        <v>262</v>
      </c>
      <c r="B5" t="s">
        <v>263</v>
      </c>
      <c r="C5" t="s">
        <v>44</v>
      </c>
      <c r="D5" t="s">
        <v>57</v>
      </c>
      <c r="E5" t="s">
        <v>46</v>
      </c>
      <c r="F5">
        <v>0</v>
      </c>
    </row>
    <row r="6" spans="1:6" x14ac:dyDescent="0.3">
      <c r="A6" t="s">
        <v>264</v>
      </c>
      <c r="B6" t="s">
        <v>265</v>
      </c>
      <c r="C6" t="s">
        <v>48</v>
      </c>
      <c r="D6" t="s">
        <v>47</v>
      </c>
      <c r="E6" t="s">
        <v>49</v>
      </c>
      <c r="F6">
        <v>0</v>
      </c>
    </row>
    <row r="7" spans="1:6" x14ac:dyDescent="0.3">
      <c r="A7" t="s">
        <v>266</v>
      </c>
      <c r="B7" t="s">
        <v>267</v>
      </c>
      <c r="C7" t="s">
        <v>48</v>
      </c>
      <c r="D7" t="s">
        <v>47</v>
      </c>
      <c r="E7" t="s">
        <v>50</v>
      </c>
      <c r="F7">
        <v>1</v>
      </c>
    </row>
    <row r="8" spans="1:6" x14ac:dyDescent="0.3">
      <c r="A8" t="s">
        <v>268</v>
      </c>
      <c r="B8" t="s">
        <v>269</v>
      </c>
      <c r="C8" t="s">
        <v>51</v>
      </c>
      <c r="D8" t="s">
        <v>52</v>
      </c>
      <c r="E8" t="s">
        <v>53</v>
      </c>
      <c r="F8">
        <v>0</v>
      </c>
    </row>
    <row r="9" spans="1:6" x14ac:dyDescent="0.3">
      <c r="A9" t="s">
        <v>270</v>
      </c>
      <c r="B9" t="s">
        <v>271</v>
      </c>
      <c r="C9" t="s">
        <v>78</v>
      </c>
      <c r="D9" t="s">
        <v>54</v>
      </c>
      <c r="E9" t="s">
        <v>55</v>
      </c>
      <c r="F9">
        <v>0</v>
      </c>
    </row>
    <row r="10" spans="1:6" x14ac:dyDescent="0.3">
      <c r="A10" t="s">
        <v>272</v>
      </c>
      <c r="B10" t="s">
        <v>273</v>
      </c>
      <c r="C10" t="s">
        <v>51</v>
      </c>
      <c r="D10" t="s">
        <v>56</v>
      </c>
      <c r="E10" t="s">
        <v>59</v>
      </c>
      <c r="F10">
        <v>0</v>
      </c>
    </row>
    <row r="11" spans="1:6" x14ac:dyDescent="0.3">
      <c r="A11" t="s">
        <v>274</v>
      </c>
      <c r="B11" t="s">
        <v>275</v>
      </c>
      <c r="C11" t="s">
        <v>79</v>
      </c>
      <c r="D11" t="s">
        <v>57</v>
      </c>
      <c r="E11" t="s">
        <v>58</v>
      </c>
      <c r="F11">
        <v>0</v>
      </c>
    </row>
    <row r="12" spans="1:6" x14ac:dyDescent="0.3">
      <c r="A12" t="s">
        <v>276</v>
      </c>
      <c r="B12" t="s">
        <v>277</v>
      </c>
      <c r="C12" t="s">
        <v>80</v>
      </c>
      <c r="D12" t="s">
        <v>57</v>
      </c>
      <c r="E12" t="s">
        <v>60</v>
      </c>
      <c r="F12">
        <v>3</v>
      </c>
    </row>
    <row r="13" spans="1:6" x14ac:dyDescent="0.3">
      <c r="A13" t="s">
        <v>278</v>
      </c>
      <c r="B13" t="s">
        <v>277</v>
      </c>
      <c r="C13" t="s">
        <v>63</v>
      </c>
      <c r="D13" t="s">
        <v>62</v>
      </c>
      <c r="E13" t="s">
        <v>61</v>
      </c>
      <c r="F13">
        <v>0</v>
      </c>
    </row>
    <row r="14" spans="1:6" x14ac:dyDescent="0.3">
      <c r="A14" t="s">
        <v>279</v>
      </c>
      <c r="B14" t="s">
        <v>280</v>
      </c>
      <c r="C14" t="s">
        <v>63</v>
      </c>
      <c r="D14" t="s">
        <v>62</v>
      </c>
      <c r="E14" t="s">
        <v>64</v>
      </c>
      <c r="F14">
        <v>0</v>
      </c>
    </row>
    <row r="15" spans="1:6" x14ac:dyDescent="0.3">
      <c r="A15" t="s">
        <v>281</v>
      </c>
      <c r="B15" t="s">
        <v>282</v>
      </c>
      <c r="C15" t="s">
        <v>66</v>
      </c>
      <c r="D15" t="s">
        <v>57</v>
      </c>
      <c r="E15" t="s">
        <v>65</v>
      </c>
      <c r="F15">
        <v>1</v>
      </c>
    </row>
    <row r="16" spans="1:6" x14ac:dyDescent="0.3">
      <c r="A16" t="s">
        <v>283</v>
      </c>
      <c r="B16" t="s">
        <v>284</v>
      </c>
      <c r="C16" t="s">
        <v>63</v>
      </c>
      <c r="D16" t="s">
        <v>67</v>
      </c>
      <c r="E16" t="s">
        <v>81</v>
      </c>
      <c r="F16">
        <v>0</v>
      </c>
    </row>
    <row r="17" spans="1:6" x14ac:dyDescent="0.3">
      <c r="A17" t="s">
        <v>285</v>
      </c>
      <c r="B17" t="s">
        <v>284</v>
      </c>
      <c r="C17" t="s">
        <v>63</v>
      </c>
      <c r="D17" t="s">
        <v>57</v>
      </c>
      <c r="E17" t="s">
        <v>82</v>
      </c>
      <c r="F17">
        <v>0</v>
      </c>
    </row>
    <row r="18" spans="1:6" x14ac:dyDescent="0.3">
      <c r="A18" t="s">
        <v>286</v>
      </c>
      <c r="B18" t="s">
        <v>287</v>
      </c>
      <c r="C18" t="s">
        <v>63</v>
      </c>
      <c r="D18" t="s">
        <v>57</v>
      </c>
      <c r="E18" t="s">
        <v>68</v>
      </c>
      <c r="F18">
        <v>4</v>
      </c>
    </row>
    <row r="19" spans="1:6" x14ac:dyDescent="0.3">
      <c r="A19" t="s">
        <v>288</v>
      </c>
      <c r="B19" t="s">
        <v>287</v>
      </c>
      <c r="C19" t="s">
        <v>63</v>
      </c>
      <c r="D19" t="s">
        <v>67</v>
      </c>
      <c r="E19" t="s">
        <v>250</v>
      </c>
      <c r="F19">
        <v>0</v>
      </c>
    </row>
    <row r="20" spans="1:6" x14ac:dyDescent="0.3">
      <c r="A20" t="s">
        <v>289</v>
      </c>
      <c r="B20" t="s">
        <v>290</v>
      </c>
      <c r="C20" t="s">
        <v>83</v>
      </c>
      <c r="D20" t="s">
        <v>67</v>
      </c>
      <c r="E20" t="s">
        <v>69</v>
      </c>
      <c r="F20">
        <v>1</v>
      </c>
    </row>
    <row r="21" spans="1:6" x14ac:dyDescent="0.3">
      <c r="A21" t="s">
        <v>291</v>
      </c>
      <c r="B21" t="s">
        <v>290</v>
      </c>
      <c r="C21" t="s">
        <v>84</v>
      </c>
      <c r="D21" t="s">
        <v>57</v>
      </c>
      <c r="E21" t="s">
        <v>70</v>
      </c>
      <c r="F21">
        <v>2</v>
      </c>
    </row>
    <row r="22" spans="1:6" x14ac:dyDescent="0.3">
      <c r="A22" t="s">
        <v>292</v>
      </c>
      <c r="B22" t="s">
        <v>293</v>
      </c>
      <c r="C22" t="s">
        <v>253</v>
      </c>
      <c r="D22" t="s">
        <v>57</v>
      </c>
      <c r="E22" t="s">
        <v>86</v>
      </c>
      <c r="F22">
        <v>3</v>
      </c>
    </row>
    <row r="23" spans="1:6" x14ac:dyDescent="0.3">
      <c r="A23" t="s">
        <v>294</v>
      </c>
      <c r="B23" t="s">
        <v>295</v>
      </c>
      <c r="C23" t="s">
        <v>66</v>
      </c>
      <c r="D23" t="s">
        <v>57</v>
      </c>
      <c r="E23" t="s">
        <v>87</v>
      </c>
      <c r="F23">
        <v>1</v>
      </c>
    </row>
    <row r="24" spans="1:6" x14ac:dyDescent="0.3">
      <c r="A24" t="s">
        <v>296</v>
      </c>
      <c r="B24" t="s">
        <v>297</v>
      </c>
      <c r="C24" t="s">
        <v>88</v>
      </c>
      <c r="D24" t="s">
        <v>57</v>
      </c>
      <c r="E24" t="s">
        <v>89</v>
      </c>
      <c r="F24">
        <v>7</v>
      </c>
    </row>
    <row r="25" spans="1:6" x14ac:dyDescent="0.3">
      <c r="A25" t="s">
        <v>298</v>
      </c>
      <c r="B25" t="s">
        <v>297</v>
      </c>
      <c r="C25" t="s">
        <v>91</v>
      </c>
      <c r="D25" t="s">
        <v>54</v>
      </c>
      <c r="E25" t="s">
        <v>90</v>
      </c>
      <c r="F25">
        <v>2</v>
      </c>
    </row>
    <row r="26" spans="1:6" x14ac:dyDescent="0.3">
      <c r="A26" t="s">
        <v>299</v>
      </c>
      <c r="B26" t="s">
        <v>300</v>
      </c>
      <c r="C26" t="s">
        <v>63</v>
      </c>
      <c r="D26" t="s">
        <v>54</v>
      </c>
      <c r="E26" t="s">
        <v>92</v>
      </c>
      <c r="F26">
        <v>1</v>
      </c>
    </row>
    <row r="27" spans="1:6" x14ac:dyDescent="0.3">
      <c r="A27" t="s">
        <v>301</v>
      </c>
      <c r="B27" t="s">
        <v>302</v>
      </c>
      <c r="C27" t="s">
        <v>93</v>
      </c>
      <c r="D27" t="s">
        <v>57</v>
      </c>
      <c r="E27" t="s">
        <v>94</v>
      </c>
      <c r="F27">
        <v>0</v>
      </c>
    </row>
    <row r="28" spans="1:6" x14ac:dyDescent="0.3">
      <c r="A28" t="s">
        <v>303</v>
      </c>
      <c r="B28" t="s">
        <v>304</v>
      </c>
      <c r="C28" t="s">
        <v>93</v>
      </c>
      <c r="D28" t="s">
        <v>57</v>
      </c>
      <c r="E28" t="s">
        <v>95</v>
      </c>
      <c r="F28">
        <v>3</v>
      </c>
    </row>
    <row r="29" spans="1:6" x14ac:dyDescent="0.3">
      <c r="A29" t="s">
        <v>305</v>
      </c>
      <c r="B29" t="s">
        <v>304</v>
      </c>
      <c r="C29" t="s">
        <v>254</v>
      </c>
      <c r="D29" t="s">
        <v>98</v>
      </c>
      <c r="E29" t="s">
        <v>96</v>
      </c>
      <c r="F29">
        <v>1</v>
      </c>
    </row>
    <row r="30" spans="1:6" x14ac:dyDescent="0.3">
      <c r="A30" t="s">
        <v>306</v>
      </c>
      <c r="B30" t="s">
        <v>307</v>
      </c>
      <c r="C30" t="s">
        <v>93</v>
      </c>
      <c r="D30" t="s">
        <v>98</v>
      </c>
      <c r="E30" t="s">
        <v>97</v>
      </c>
      <c r="F30">
        <v>2</v>
      </c>
    </row>
    <row r="31" spans="1:6" x14ac:dyDescent="0.3">
      <c r="A31" t="s">
        <v>308</v>
      </c>
      <c r="B31" t="s">
        <v>307</v>
      </c>
      <c r="C31" t="s">
        <v>93</v>
      </c>
      <c r="D31" t="s">
        <v>57</v>
      </c>
      <c r="E31" t="s">
        <v>99</v>
      </c>
      <c r="F31">
        <v>2</v>
      </c>
    </row>
    <row r="32" spans="1:6" x14ac:dyDescent="0.3">
      <c r="A32" t="s">
        <v>309</v>
      </c>
      <c r="B32" t="s">
        <v>310</v>
      </c>
      <c r="C32" t="s">
        <v>101</v>
      </c>
      <c r="D32" t="s">
        <v>54</v>
      </c>
      <c r="E32" t="s">
        <v>100</v>
      </c>
      <c r="F32">
        <v>2</v>
      </c>
    </row>
    <row r="33" spans="1:6" x14ac:dyDescent="0.3">
      <c r="A33" t="s">
        <v>311</v>
      </c>
      <c r="B33" t="s">
        <v>312</v>
      </c>
      <c r="C33" t="s">
        <v>255</v>
      </c>
      <c r="D33" t="s">
        <v>57</v>
      </c>
      <c r="E33" t="s">
        <v>102</v>
      </c>
      <c r="F33">
        <v>0</v>
      </c>
    </row>
    <row r="34" spans="1:6" x14ac:dyDescent="0.3">
      <c r="A34" t="s">
        <v>313</v>
      </c>
      <c r="B34" t="s">
        <v>314</v>
      </c>
      <c r="C34" t="s">
        <v>104</v>
      </c>
      <c r="D34" t="s">
        <v>57</v>
      </c>
      <c r="E34" t="s">
        <v>103</v>
      </c>
      <c r="F34">
        <v>10</v>
      </c>
    </row>
    <row r="35" spans="1:6" x14ac:dyDescent="0.3">
      <c r="A35" t="s">
        <v>315</v>
      </c>
      <c r="B35" t="s">
        <v>316</v>
      </c>
      <c r="C35" t="s">
        <v>106</v>
      </c>
      <c r="D35" t="s">
        <v>57</v>
      </c>
      <c r="E35" t="s">
        <v>105</v>
      </c>
      <c r="F35">
        <v>1</v>
      </c>
    </row>
    <row r="36" spans="1:6" x14ac:dyDescent="0.3">
      <c r="A36" t="s">
        <v>317</v>
      </c>
      <c r="B36" t="s">
        <v>318</v>
      </c>
      <c r="C36" t="s">
        <v>108</v>
      </c>
      <c r="D36" t="s">
        <v>57</v>
      </c>
      <c r="E36" t="s">
        <v>107</v>
      </c>
      <c r="F36">
        <v>6</v>
      </c>
    </row>
    <row r="37" spans="1:6" x14ac:dyDescent="0.3">
      <c r="A37" t="s">
        <v>319</v>
      </c>
      <c r="B37" t="s">
        <v>320</v>
      </c>
      <c r="C37" t="s">
        <v>111</v>
      </c>
      <c r="D37" t="s">
        <v>109</v>
      </c>
      <c r="E37" t="s">
        <v>110</v>
      </c>
      <c r="F37">
        <v>3</v>
      </c>
    </row>
    <row r="38" spans="1:6" x14ac:dyDescent="0.3">
      <c r="A38" t="s">
        <v>321</v>
      </c>
      <c r="B38" t="s">
        <v>320</v>
      </c>
      <c r="C38" t="s">
        <v>112</v>
      </c>
      <c r="D38" t="s">
        <v>57</v>
      </c>
      <c r="E38" t="s">
        <v>113</v>
      </c>
      <c r="F38">
        <v>1</v>
      </c>
    </row>
    <row r="39" spans="1:6" x14ac:dyDescent="0.3">
      <c r="A39" t="s">
        <v>322</v>
      </c>
      <c r="B39" t="s">
        <v>323</v>
      </c>
      <c r="C39" t="s">
        <v>114</v>
      </c>
      <c r="D39" t="s">
        <v>57</v>
      </c>
      <c r="E39" t="s">
        <v>115</v>
      </c>
      <c r="F39">
        <v>0</v>
      </c>
    </row>
    <row r="40" spans="1:6" x14ac:dyDescent="0.3">
      <c r="A40" t="s">
        <v>324</v>
      </c>
      <c r="B40" t="s">
        <v>325</v>
      </c>
      <c r="C40" t="s">
        <v>117</v>
      </c>
      <c r="D40" t="s">
        <v>57</v>
      </c>
      <c r="E40" t="s">
        <v>116</v>
      </c>
      <c r="F40">
        <v>2</v>
      </c>
    </row>
    <row r="41" spans="1:6" x14ac:dyDescent="0.3">
      <c r="A41" t="s">
        <v>326</v>
      </c>
      <c r="B41" t="s">
        <v>327</v>
      </c>
      <c r="C41" t="s">
        <v>119</v>
      </c>
      <c r="D41" t="s">
        <v>57</v>
      </c>
      <c r="E41" t="s">
        <v>118</v>
      </c>
      <c r="F41">
        <v>0</v>
      </c>
    </row>
    <row r="42" spans="1:6" x14ac:dyDescent="0.3">
      <c r="A42" t="s">
        <v>328</v>
      </c>
      <c r="B42" t="s">
        <v>327</v>
      </c>
      <c r="C42" t="s">
        <v>48</v>
      </c>
      <c r="D42" t="s">
        <v>47</v>
      </c>
      <c r="E42" t="s">
        <v>120</v>
      </c>
      <c r="F42">
        <v>1</v>
      </c>
    </row>
    <row r="43" spans="1:6" x14ac:dyDescent="0.3">
      <c r="A43" t="s">
        <v>329</v>
      </c>
      <c r="B43" t="s">
        <v>330</v>
      </c>
      <c r="C43" t="s">
        <v>66</v>
      </c>
      <c r="D43" t="s">
        <v>57</v>
      </c>
      <c r="E43" t="s">
        <v>121</v>
      </c>
      <c r="F43">
        <v>2</v>
      </c>
    </row>
    <row r="44" spans="1:6" x14ac:dyDescent="0.3">
      <c r="A44" t="s">
        <v>331</v>
      </c>
      <c r="B44" t="s">
        <v>332</v>
      </c>
      <c r="C44" t="s">
        <v>123</v>
      </c>
      <c r="D44" t="s">
        <v>57</v>
      </c>
      <c r="E44" t="s">
        <v>122</v>
      </c>
      <c r="F44">
        <v>1</v>
      </c>
    </row>
    <row r="45" spans="1:6" x14ac:dyDescent="0.3">
      <c r="A45" t="s">
        <v>333</v>
      </c>
      <c r="B45" t="s">
        <v>334</v>
      </c>
      <c r="C45" t="s">
        <v>111</v>
      </c>
      <c r="D45" t="s">
        <v>109</v>
      </c>
      <c r="E45" t="s">
        <v>124</v>
      </c>
      <c r="F45">
        <v>0</v>
      </c>
    </row>
    <row r="46" spans="1:6" x14ac:dyDescent="0.3">
      <c r="A46" t="s">
        <v>335</v>
      </c>
      <c r="B46" t="s">
        <v>334</v>
      </c>
      <c r="C46" t="s">
        <v>126</v>
      </c>
      <c r="D46" t="s">
        <v>57</v>
      </c>
      <c r="E46" t="s">
        <v>125</v>
      </c>
      <c r="F46">
        <v>1</v>
      </c>
    </row>
    <row r="47" spans="1:6" x14ac:dyDescent="0.3">
      <c r="A47" t="s">
        <v>336</v>
      </c>
      <c r="B47" t="s">
        <v>337</v>
      </c>
      <c r="C47" t="s">
        <v>128</v>
      </c>
      <c r="D47" t="s">
        <v>57</v>
      </c>
      <c r="E47" t="s">
        <v>127</v>
      </c>
      <c r="F47">
        <v>2</v>
      </c>
    </row>
    <row r="48" spans="1:6" x14ac:dyDescent="0.3">
      <c r="A48" t="s">
        <v>338</v>
      </c>
      <c r="B48" t="s">
        <v>339</v>
      </c>
      <c r="C48" t="s">
        <v>128</v>
      </c>
      <c r="D48" t="s">
        <v>57</v>
      </c>
      <c r="E48" t="s">
        <v>129</v>
      </c>
      <c r="F48">
        <v>1</v>
      </c>
    </row>
    <row r="49" spans="1:6" x14ac:dyDescent="0.3">
      <c r="A49" t="s">
        <v>340</v>
      </c>
      <c r="B49" t="s">
        <v>341</v>
      </c>
      <c r="C49" t="s">
        <v>48</v>
      </c>
      <c r="D49" t="s">
        <v>47</v>
      </c>
      <c r="E49" t="s">
        <v>130</v>
      </c>
      <c r="F49">
        <v>3</v>
      </c>
    </row>
    <row r="50" spans="1:6" x14ac:dyDescent="0.3">
      <c r="A50" t="s">
        <v>342</v>
      </c>
      <c r="B50" t="s">
        <v>341</v>
      </c>
      <c r="C50" t="s">
        <v>128</v>
      </c>
      <c r="D50" t="s">
        <v>57</v>
      </c>
      <c r="E50" t="s">
        <v>131</v>
      </c>
      <c r="F50">
        <v>0</v>
      </c>
    </row>
    <row r="51" spans="1:6" x14ac:dyDescent="0.3">
      <c r="A51" t="s">
        <v>343</v>
      </c>
      <c r="B51" t="s">
        <v>344</v>
      </c>
      <c r="C51" t="s">
        <v>66</v>
      </c>
      <c r="D51" t="s">
        <v>57</v>
      </c>
      <c r="E51" t="s">
        <v>132</v>
      </c>
      <c r="F51">
        <v>0</v>
      </c>
    </row>
    <row r="52" spans="1:6" x14ac:dyDescent="0.3">
      <c r="A52" t="s">
        <v>345</v>
      </c>
      <c r="B52" t="s">
        <v>346</v>
      </c>
      <c r="C52" t="s">
        <v>136</v>
      </c>
      <c r="D52" t="s">
        <v>57</v>
      </c>
      <c r="E52" t="s">
        <v>135</v>
      </c>
      <c r="F52">
        <v>0</v>
      </c>
    </row>
    <row r="53" spans="1:6" x14ac:dyDescent="0.3">
      <c r="A53" t="s">
        <v>347</v>
      </c>
      <c r="B53" t="s">
        <v>348</v>
      </c>
      <c r="C53" t="s">
        <v>134</v>
      </c>
      <c r="D53" t="s">
        <v>57</v>
      </c>
      <c r="E53" t="s">
        <v>133</v>
      </c>
      <c r="F53">
        <v>1</v>
      </c>
    </row>
    <row r="54" spans="1:6" x14ac:dyDescent="0.3">
      <c r="A54" t="s">
        <v>349</v>
      </c>
      <c r="B54" t="s">
        <v>350</v>
      </c>
      <c r="C54" t="s">
        <v>251</v>
      </c>
      <c r="D54" t="s">
        <v>57</v>
      </c>
      <c r="E54" t="s">
        <v>137</v>
      </c>
      <c r="F54">
        <v>0</v>
      </c>
    </row>
    <row r="55" spans="1:6" x14ac:dyDescent="0.3">
      <c r="A55" t="s">
        <v>351</v>
      </c>
      <c r="B55" t="s">
        <v>352</v>
      </c>
      <c r="C55" t="s">
        <v>48</v>
      </c>
      <c r="D55" t="s">
        <v>47</v>
      </c>
      <c r="E55" t="s">
        <v>138</v>
      </c>
      <c r="F55">
        <v>1</v>
      </c>
    </row>
    <row r="56" spans="1:6" x14ac:dyDescent="0.3">
      <c r="A56" t="s">
        <v>353</v>
      </c>
      <c r="B56" t="s">
        <v>354</v>
      </c>
      <c r="C56" t="s">
        <v>140</v>
      </c>
      <c r="D56" t="s">
        <v>57</v>
      </c>
      <c r="E56" t="s">
        <v>141</v>
      </c>
      <c r="F56">
        <v>2</v>
      </c>
    </row>
    <row r="57" spans="1:6" x14ac:dyDescent="0.3">
      <c r="A57" t="s">
        <v>355</v>
      </c>
      <c r="B57" t="s">
        <v>356</v>
      </c>
      <c r="C57" t="s">
        <v>93</v>
      </c>
      <c r="D57" t="s">
        <v>142</v>
      </c>
      <c r="E57" t="s">
        <v>143</v>
      </c>
      <c r="F57">
        <v>1</v>
      </c>
    </row>
    <row r="58" spans="1:6" x14ac:dyDescent="0.3">
      <c r="A58" t="s">
        <v>357</v>
      </c>
      <c r="B58" t="s">
        <v>358</v>
      </c>
      <c r="C58" t="s">
        <v>93</v>
      </c>
      <c r="D58" t="s">
        <v>54</v>
      </c>
      <c r="E58" t="s">
        <v>141</v>
      </c>
      <c r="F58">
        <v>1</v>
      </c>
    </row>
    <row r="59" spans="1:6" x14ac:dyDescent="0.3">
      <c r="A59" t="s">
        <v>359</v>
      </c>
      <c r="B59" t="s">
        <v>360</v>
      </c>
      <c r="C59" t="s">
        <v>145</v>
      </c>
      <c r="D59" t="s">
        <v>57</v>
      </c>
      <c r="E59" t="s">
        <v>144</v>
      </c>
      <c r="F59">
        <v>2</v>
      </c>
    </row>
    <row r="60" spans="1:6" x14ac:dyDescent="0.3">
      <c r="A60" t="s">
        <v>361</v>
      </c>
      <c r="B60" t="s">
        <v>362</v>
      </c>
      <c r="C60" t="s">
        <v>147</v>
      </c>
      <c r="D60" t="s">
        <v>57</v>
      </c>
      <c r="E60" t="s">
        <v>146</v>
      </c>
      <c r="F60">
        <v>6</v>
      </c>
    </row>
    <row r="61" spans="1:6" x14ac:dyDescent="0.3">
      <c r="A61" t="s">
        <v>363</v>
      </c>
      <c r="B61" t="s">
        <v>364</v>
      </c>
      <c r="C61" t="s">
        <v>91</v>
      </c>
      <c r="D61" t="s">
        <v>148</v>
      </c>
      <c r="E61" t="s">
        <v>149</v>
      </c>
      <c r="F61">
        <v>4</v>
      </c>
    </row>
    <row r="62" spans="1:6" x14ac:dyDescent="0.3">
      <c r="A62" t="s">
        <v>365</v>
      </c>
      <c r="B62" t="s">
        <v>366</v>
      </c>
      <c r="C62" t="s">
        <v>154</v>
      </c>
      <c r="D62" t="s">
        <v>152</v>
      </c>
      <c r="E62" t="s">
        <v>153</v>
      </c>
      <c r="F62">
        <v>0</v>
      </c>
    </row>
    <row r="63" spans="1:6" x14ac:dyDescent="0.3">
      <c r="A63" t="s">
        <v>367</v>
      </c>
      <c r="B63" t="s">
        <v>368</v>
      </c>
      <c r="C63" t="s">
        <v>154</v>
      </c>
      <c r="D63" t="s">
        <v>57</v>
      </c>
      <c r="E63" t="s">
        <v>155</v>
      </c>
      <c r="F63">
        <v>1</v>
      </c>
    </row>
    <row r="64" spans="1:6" x14ac:dyDescent="0.3">
      <c r="A64" t="s">
        <v>369</v>
      </c>
      <c r="B64" t="s">
        <v>370</v>
      </c>
      <c r="C64" t="s">
        <v>156</v>
      </c>
      <c r="D64" t="s">
        <v>57</v>
      </c>
      <c r="E64" t="s">
        <v>141</v>
      </c>
      <c r="F64">
        <v>1</v>
      </c>
    </row>
    <row r="65" spans="1:6" x14ac:dyDescent="0.3">
      <c r="A65" t="s">
        <v>371</v>
      </c>
      <c r="B65" t="s">
        <v>372</v>
      </c>
      <c r="C65" t="s">
        <v>158</v>
      </c>
      <c r="D65" t="s">
        <v>98</v>
      </c>
      <c r="E65" t="s">
        <v>157</v>
      </c>
      <c r="F65">
        <v>5</v>
      </c>
    </row>
    <row r="66" spans="1:6" x14ac:dyDescent="0.3">
      <c r="A66" t="s">
        <v>373</v>
      </c>
      <c r="B66" t="s">
        <v>374</v>
      </c>
      <c r="C66" t="s">
        <v>158</v>
      </c>
      <c r="D66" t="s">
        <v>57</v>
      </c>
      <c r="E66" t="s">
        <v>159</v>
      </c>
      <c r="F66">
        <v>1</v>
      </c>
    </row>
    <row r="67" spans="1:6" x14ac:dyDescent="0.3">
      <c r="A67" t="s">
        <v>375</v>
      </c>
      <c r="B67" t="s">
        <v>376</v>
      </c>
      <c r="C67" t="s">
        <v>160</v>
      </c>
      <c r="D67" t="s">
        <v>161</v>
      </c>
      <c r="E67" t="s">
        <v>141</v>
      </c>
      <c r="F67">
        <v>1</v>
      </c>
    </row>
    <row r="68" spans="1:6" x14ac:dyDescent="0.3">
      <c r="A68" t="s">
        <v>377</v>
      </c>
      <c r="B68" t="s">
        <v>378</v>
      </c>
      <c r="C68" t="s">
        <v>93</v>
      </c>
      <c r="D68" t="s">
        <v>57</v>
      </c>
      <c r="E68" t="s">
        <v>162</v>
      </c>
      <c r="F68">
        <v>3</v>
      </c>
    </row>
    <row r="69" spans="1:6" x14ac:dyDescent="0.3">
      <c r="A69" t="s">
        <v>379</v>
      </c>
      <c r="B69" t="s">
        <v>380</v>
      </c>
      <c r="C69" t="s">
        <v>93</v>
      </c>
      <c r="D69" t="s">
        <v>57</v>
      </c>
      <c r="E69" t="s">
        <v>163</v>
      </c>
      <c r="F69">
        <v>1</v>
      </c>
    </row>
    <row r="70" spans="1:6" x14ac:dyDescent="0.3">
      <c r="A70" t="s">
        <v>381</v>
      </c>
      <c r="B70" t="s">
        <v>382</v>
      </c>
      <c r="C70" t="s">
        <v>165</v>
      </c>
      <c r="D70" t="s">
        <v>57</v>
      </c>
      <c r="E70" t="s">
        <v>164</v>
      </c>
      <c r="F70">
        <v>0</v>
      </c>
    </row>
    <row r="71" spans="1:6" x14ac:dyDescent="0.3">
      <c r="A71" t="s">
        <v>383</v>
      </c>
      <c r="B71" t="s">
        <v>384</v>
      </c>
      <c r="C71" t="s">
        <v>91</v>
      </c>
      <c r="D71" t="s">
        <v>98</v>
      </c>
      <c r="E71" t="s">
        <v>166</v>
      </c>
      <c r="F71">
        <v>0</v>
      </c>
    </row>
    <row r="72" spans="1:6" x14ac:dyDescent="0.3">
      <c r="A72" t="s">
        <v>385</v>
      </c>
      <c r="B72" t="s">
        <v>386</v>
      </c>
      <c r="C72" t="s">
        <v>91</v>
      </c>
      <c r="D72" t="s">
        <v>57</v>
      </c>
      <c r="E72" t="s">
        <v>167</v>
      </c>
      <c r="F72">
        <v>1</v>
      </c>
    </row>
    <row r="73" spans="1:6" x14ac:dyDescent="0.3">
      <c r="A73" t="s">
        <v>387</v>
      </c>
      <c r="B73" t="s">
        <v>388</v>
      </c>
      <c r="C73" t="s">
        <v>169</v>
      </c>
      <c r="D73" t="s">
        <v>57</v>
      </c>
      <c r="E73" t="s">
        <v>168</v>
      </c>
      <c r="F73">
        <v>1</v>
      </c>
    </row>
    <row r="74" spans="1:6" x14ac:dyDescent="0.3">
      <c r="A74" t="s">
        <v>389</v>
      </c>
      <c r="B74" t="s">
        <v>390</v>
      </c>
      <c r="C74" t="s">
        <v>170</v>
      </c>
      <c r="D74" t="s">
        <v>57</v>
      </c>
      <c r="E74" t="s">
        <v>171</v>
      </c>
      <c r="F74">
        <v>1</v>
      </c>
    </row>
    <row r="75" spans="1:6" x14ac:dyDescent="0.3">
      <c r="A75" t="s">
        <v>391</v>
      </c>
      <c r="B75" t="s">
        <v>390</v>
      </c>
      <c r="C75" t="s">
        <v>252</v>
      </c>
      <c r="D75" t="s">
        <v>174</v>
      </c>
      <c r="E75" t="s">
        <v>175</v>
      </c>
      <c r="F75">
        <v>0</v>
      </c>
    </row>
    <row r="76" spans="1:6" x14ac:dyDescent="0.3">
      <c r="A76" t="s">
        <v>392</v>
      </c>
      <c r="B76" t="s">
        <v>393</v>
      </c>
      <c r="C76" t="s">
        <v>178</v>
      </c>
      <c r="D76" t="s">
        <v>176</v>
      </c>
      <c r="E76" t="s">
        <v>177</v>
      </c>
      <c r="F76">
        <v>1</v>
      </c>
    </row>
    <row r="77" spans="1:6" x14ac:dyDescent="0.3">
      <c r="A77" t="s">
        <v>394</v>
      </c>
      <c r="B77" t="s">
        <v>395</v>
      </c>
      <c r="C77" t="s">
        <v>181</v>
      </c>
      <c r="D77" t="s">
        <v>180</v>
      </c>
      <c r="E77" t="s">
        <v>179</v>
      </c>
      <c r="F77">
        <v>0</v>
      </c>
    </row>
    <row r="78" spans="1:6" x14ac:dyDescent="0.3">
      <c r="A78" t="s">
        <v>396</v>
      </c>
      <c r="B78" t="s">
        <v>397</v>
      </c>
      <c r="C78" t="s">
        <v>139</v>
      </c>
      <c r="D78" t="s">
        <v>57</v>
      </c>
      <c r="E78" t="s">
        <v>182</v>
      </c>
      <c r="F78">
        <v>0</v>
      </c>
    </row>
    <row r="79" spans="1:6" x14ac:dyDescent="0.3">
      <c r="A79" t="s">
        <v>398</v>
      </c>
      <c r="B79" t="s">
        <v>399</v>
      </c>
      <c r="C79" t="s">
        <v>111</v>
      </c>
      <c r="D79" t="s">
        <v>174</v>
      </c>
      <c r="E79" t="s">
        <v>54</v>
      </c>
      <c r="F79">
        <v>1</v>
      </c>
    </row>
    <row r="80" spans="1:6" x14ac:dyDescent="0.3">
      <c r="A80" t="s">
        <v>400</v>
      </c>
      <c r="B80" t="s">
        <v>401</v>
      </c>
      <c r="C80" t="s">
        <v>184</v>
      </c>
      <c r="D80" t="s">
        <v>57</v>
      </c>
      <c r="E80" t="s">
        <v>183</v>
      </c>
      <c r="F80">
        <v>1</v>
      </c>
    </row>
    <row r="81" spans="1:6" x14ac:dyDescent="0.3">
      <c r="A81" t="s">
        <v>402</v>
      </c>
      <c r="B81" t="s">
        <v>403</v>
      </c>
      <c r="C81" t="s">
        <v>184</v>
      </c>
      <c r="D81" t="s">
        <v>57</v>
      </c>
      <c r="E81" t="s">
        <v>185</v>
      </c>
      <c r="F81">
        <v>1</v>
      </c>
    </row>
    <row r="82" spans="1:6" x14ac:dyDescent="0.3">
      <c r="A82" t="s">
        <v>404</v>
      </c>
      <c r="B82" t="s">
        <v>405</v>
      </c>
      <c r="C82" t="s">
        <v>186</v>
      </c>
      <c r="D82" t="s">
        <v>142</v>
      </c>
      <c r="E82" t="s">
        <v>141</v>
      </c>
      <c r="F82">
        <v>1</v>
      </c>
    </row>
    <row r="83" spans="1:6" x14ac:dyDescent="0.3">
      <c r="A83" t="s">
        <v>406</v>
      </c>
      <c r="B83" t="s">
        <v>407</v>
      </c>
      <c r="C83" t="s">
        <v>91</v>
      </c>
      <c r="D83" t="s">
        <v>57</v>
      </c>
      <c r="E83" t="s">
        <v>187</v>
      </c>
      <c r="F83">
        <v>2</v>
      </c>
    </row>
    <row r="84" spans="1:6" x14ac:dyDescent="0.3">
      <c r="A84" t="s">
        <v>408</v>
      </c>
      <c r="B84" t="s">
        <v>409</v>
      </c>
      <c r="C84" t="s">
        <v>44</v>
      </c>
      <c r="D84" t="s">
        <v>57</v>
      </c>
      <c r="E84" t="s">
        <v>188</v>
      </c>
      <c r="F84">
        <v>1</v>
      </c>
    </row>
    <row r="85" spans="1:6" x14ac:dyDescent="0.3">
      <c r="A85" t="s">
        <v>410</v>
      </c>
      <c r="B85" t="s">
        <v>411</v>
      </c>
      <c r="C85" t="s">
        <v>191</v>
      </c>
      <c r="D85" t="s">
        <v>189</v>
      </c>
      <c r="E85" t="s">
        <v>190</v>
      </c>
      <c r="F85">
        <v>0</v>
      </c>
    </row>
    <row r="86" spans="1:6" x14ac:dyDescent="0.3">
      <c r="A86" t="s">
        <v>412</v>
      </c>
      <c r="B86" t="s">
        <v>413</v>
      </c>
      <c r="C86" t="s">
        <v>191</v>
      </c>
      <c r="D86" t="s">
        <v>189</v>
      </c>
      <c r="E86" t="s">
        <v>192</v>
      </c>
      <c r="F86">
        <v>2</v>
      </c>
    </row>
    <row r="87" spans="1:6" x14ac:dyDescent="0.3">
      <c r="A87" t="s">
        <v>414</v>
      </c>
      <c r="B87" t="s">
        <v>415</v>
      </c>
      <c r="C87" t="s">
        <v>191</v>
      </c>
      <c r="D87" t="s">
        <v>189</v>
      </c>
      <c r="E87" t="s">
        <v>193</v>
      </c>
      <c r="F87">
        <v>2</v>
      </c>
    </row>
    <row r="88" spans="1:6" x14ac:dyDescent="0.3">
      <c r="A88" t="s">
        <v>416</v>
      </c>
      <c r="B88" t="s">
        <v>417</v>
      </c>
      <c r="C88" t="s">
        <v>191</v>
      </c>
      <c r="D88" t="s">
        <v>194</v>
      </c>
      <c r="E88" t="s">
        <v>141</v>
      </c>
      <c r="F88">
        <v>1</v>
      </c>
    </row>
    <row r="89" spans="1:6" x14ac:dyDescent="0.3">
      <c r="A89" t="s">
        <v>418</v>
      </c>
      <c r="B89" t="s">
        <v>419</v>
      </c>
      <c r="C89" t="s">
        <v>111</v>
      </c>
      <c r="D89" t="s">
        <v>109</v>
      </c>
      <c r="E89" t="s">
        <v>195</v>
      </c>
      <c r="F89">
        <v>2</v>
      </c>
    </row>
    <row r="90" spans="1:6" x14ac:dyDescent="0.3">
      <c r="A90" t="s">
        <v>420</v>
      </c>
      <c r="B90" t="s">
        <v>421</v>
      </c>
      <c r="C90" t="s">
        <v>112</v>
      </c>
      <c r="D90" t="s">
        <v>197</v>
      </c>
      <c r="E90" t="s">
        <v>196</v>
      </c>
      <c r="F90">
        <v>3</v>
      </c>
    </row>
    <row r="91" spans="1:6" x14ac:dyDescent="0.3">
      <c r="A91" t="s">
        <v>422</v>
      </c>
      <c r="B91" t="s">
        <v>423</v>
      </c>
      <c r="C91" t="s">
        <v>199</v>
      </c>
      <c r="D91" t="s">
        <v>57</v>
      </c>
      <c r="E91" t="s">
        <v>198</v>
      </c>
      <c r="F91">
        <v>2</v>
      </c>
    </row>
    <row r="92" spans="1:6" x14ac:dyDescent="0.3">
      <c r="A92" t="s">
        <v>424</v>
      </c>
      <c r="B92" t="s">
        <v>423</v>
      </c>
      <c r="C92" t="s">
        <v>200</v>
      </c>
      <c r="D92" t="s">
        <v>202</v>
      </c>
      <c r="E92" t="s">
        <v>201</v>
      </c>
      <c r="F92">
        <v>1</v>
      </c>
    </row>
    <row r="93" spans="1:6" x14ac:dyDescent="0.3">
      <c r="A93" t="s">
        <v>425</v>
      </c>
      <c r="B93" t="s">
        <v>426</v>
      </c>
      <c r="C93" t="s">
        <v>199</v>
      </c>
      <c r="D93" t="s">
        <v>57</v>
      </c>
      <c r="E93" t="s">
        <v>203</v>
      </c>
      <c r="F93">
        <v>0</v>
      </c>
    </row>
    <row r="94" spans="1:6" x14ac:dyDescent="0.3">
      <c r="A94" t="s">
        <v>427</v>
      </c>
      <c r="B94" t="s">
        <v>426</v>
      </c>
      <c r="C94" t="s">
        <v>48</v>
      </c>
      <c r="D94" t="s">
        <v>47</v>
      </c>
      <c r="E94" t="s">
        <v>204</v>
      </c>
      <c r="F94">
        <v>8</v>
      </c>
    </row>
    <row r="95" spans="1:6" x14ac:dyDescent="0.3">
      <c r="A95" t="s">
        <v>428</v>
      </c>
      <c r="B95" t="s">
        <v>429</v>
      </c>
      <c r="C95" t="s">
        <v>208</v>
      </c>
      <c r="D95" t="s">
        <v>202</v>
      </c>
      <c r="E95" t="s">
        <v>205</v>
      </c>
      <c r="F95">
        <v>0</v>
      </c>
    </row>
    <row r="96" spans="1:6" x14ac:dyDescent="0.3">
      <c r="A96" t="s">
        <v>430</v>
      </c>
      <c r="B96" t="s">
        <v>431</v>
      </c>
      <c r="C96" t="s">
        <v>207</v>
      </c>
      <c r="D96" t="s">
        <v>57</v>
      </c>
      <c r="E96" t="s">
        <v>206</v>
      </c>
      <c r="F96">
        <v>0</v>
      </c>
    </row>
    <row r="97" spans="1:6" x14ac:dyDescent="0.3">
      <c r="A97" t="s">
        <v>432</v>
      </c>
      <c r="B97" t="s">
        <v>433</v>
      </c>
      <c r="C97" t="s">
        <v>48</v>
      </c>
      <c r="D97" t="s">
        <v>47</v>
      </c>
      <c r="E97" t="s">
        <v>209</v>
      </c>
      <c r="F97">
        <v>2</v>
      </c>
    </row>
    <row r="98" spans="1:6" x14ac:dyDescent="0.3">
      <c r="A98" t="s">
        <v>434</v>
      </c>
      <c r="B98" t="s">
        <v>435</v>
      </c>
      <c r="C98" t="s">
        <v>211</v>
      </c>
      <c r="D98" t="s">
        <v>57</v>
      </c>
      <c r="E98" t="s">
        <v>210</v>
      </c>
      <c r="F98">
        <v>2</v>
      </c>
    </row>
    <row r="99" spans="1:6" x14ac:dyDescent="0.3">
      <c r="A99" t="s">
        <v>436</v>
      </c>
      <c r="B99" t="s">
        <v>437</v>
      </c>
      <c r="C99" t="s">
        <v>213</v>
      </c>
      <c r="D99" t="s">
        <v>54</v>
      </c>
      <c r="E99" t="s">
        <v>212</v>
      </c>
      <c r="F99">
        <v>1</v>
      </c>
    </row>
    <row r="100" spans="1:6" x14ac:dyDescent="0.3">
      <c r="A100" t="s">
        <v>438</v>
      </c>
      <c r="B100" t="s">
        <v>439</v>
      </c>
      <c r="C100" t="s">
        <v>216</v>
      </c>
      <c r="D100" t="s">
        <v>214</v>
      </c>
      <c r="E100" t="s">
        <v>215</v>
      </c>
      <c r="F100">
        <v>1</v>
      </c>
    </row>
    <row r="101" spans="1:6" x14ac:dyDescent="0.3">
      <c r="A101" t="s">
        <v>440</v>
      </c>
      <c r="B101" t="s">
        <v>441</v>
      </c>
      <c r="C101" t="s">
        <v>218</v>
      </c>
      <c r="D101" t="s">
        <v>57</v>
      </c>
      <c r="E101" t="s">
        <v>217</v>
      </c>
      <c r="F101">
        <v>2</v>
      </c>
    </row>
    <row r="102" spans="1:6" x14ac:dyDescent="0.3">
      <c r="A102" t="s">
        <v>442</v>
      </c>
      <c r="B102" t="s">
        <v>443</v>
      </c>
      <c r="C102" t="s">
        <v>111</v>
      </c>
      <c r="D102" t="s">
        <v>219</v>
      </c>
      <c r="E102" t="s">
        <v>220</v>
      </c>
      <c r="F102">
        <v>1</v>
      </c>
    </row>
    <row r="103" spans="1:6" x14ac:dyDescent="0.3">
      <c r="A103" t="s">
        <v>444</v>
      </c>
      <c r="B103" t="s">
        <v>445</v>
      </c>
      <c r="C103" t="s">
        <v>104</v>
      </c>
      <c r="D103" t="s">
        <v>57</v>
      </c>
      <c r="E103" t="s">
        <v>221</v>
      </c>
      <c r="F103">
        <v>0</v>
      </c>
    </row>
    <row r="104" spans="1:6" x14ac:dyDescent="0.3">
      <c r="A104" t="s">
        <v>446</v>
      </c>
      <c r="B104" t="s">
        <v>447</v>
      </c>
      <c r="C104" t="s">
        <v>223</v>
      </c>
      <c r="D104" t="s">
        <v>57</v>
      </c>
      <c r="E104" t="s">
        <v>222</v>
      </c>
      <c r="F104">
        <v>1</v>
      </c>
    </row>
    <row r="105" spans="1:6" x14ac:dyDescent="0.3">
      <c r="A105" t="s">
        <v>448</v>
      </c>
      <c r="B105" t="s">
        <v>449</v>
      </c>
      <c r="C105" t="s">
        <v>66</v>
      </c>
      <c r="D105" t="s">
        <v>57</v>
      </c>
      <c r="E105" t="s">
        <v>224</v>
      </c>
      <c r="F105">
        <v>10</v>
      </c>
    </row>
    <row r="106" spans="1:6" x14ac:dyDescent="0.3">
      <c r="A106" t="s">
        <v>450</v>
      </c>
      <c r="B106" t="s">
        <v>451</v>
      </c>
      <c r="C106" t="s">
        <v>66</v>
      </c>
      <c r="D106" t="s">
        <v>57</v>
      </c>
      <c r="E106" t="s">
        <v>225</v>
      </c>
      <c r="F106">
        <v>2</v>
      </c>
    </row>
    <row r="107" spans="1:6" x14ac:dyDescent="0.3">
      <c r="A107" t="s">
        <v>452</v>
      </c>
      <c r="B107" t="s">
        <v>453</v>
      </c>
      <c r="C107" t="s">
        <v>227</v>
      </c>
      <c r="D107" t="s">
        <v>57</v>
      </c>
      <c r="E107" t="s">
        <v>226</v>
      </c>
      <c r="F107">
        <v>1</v>
      </c>
    </row>
    <row r="108" spans="1:6" x14ac:dyDescent="0.3">
      <c r="A108" t="s">
        <v>454</v>
      </c>
      <c r="B108" t="s">
        <v>455</v>
      </c>
      <c r="C108" t="s">
        <v>44</v>
      </c>
      <c r="D108" t="s">
        <v>57</v>
      </c>
      <c r="E108" t="s">
        <v>228</v>
      </c>
      <c r="F108">
        <v>2</v>
      </c>
    </row>
    <row r="109" spans="1:6" x14ac:dyDescent="0.3">
      <c r="A109" t="s">
        <v>456</v>
      </c>
      <c r="B109" t="s">
        <v>457</v>
      </c>
      <c r="C109" t="s">
        <v>44</v>
      </c>
      <c r="D109" t="s">
        <v>57</v>
      </c>
      <c r="E109" t="s">
        <v>229</v>
      </c>
      <c r="F109">
        <v>1</v>
      </c>
    </row>
    <row r="110" spans="1:6" x14ac:dyDescent="0.3">
      <c r="A110" t="s">
        <v>458</v>
      </c>
      <c r="B110" t="s">
        <v>459</v>
      </c>
      <c r="C110" t="s">
        <v>231</v>
      </c>
      <c r="D110" t="s">
        <v>57</v>
      </c>
      <c r="E110" t="s">
        <v>230</v>
      </c>
      <c r="F110">
        <v>1</v>
      </c>
    </row>
    <row r="111" spans="1:6" x14ac:dyDescent="0.3">
      <c r="A111" t="s">
        <v>460</v>
      </c>
      <c r="B111" t="s">
        <v>461</v>
      </c>
      <c r="C111" t="s">
        <v>233</v>
      </c>
      <c r="D111" t="s">
        <v>57</v>
      </c>
      <c r="E111" t="s">
        <v>232</v>
      </c>
      <c r="F111">
        <v>4</v>
      </c>
    </row>
    <row r="112" spans="1:6" x14ac:dyDescent="0.3">
      <c r="A112" t="s">
        <v>462</v>
      </c>
      <c r="B112" t="s">
        <v>461</v>
      </c>
      <c r="C112" t="s">
        <v>235</v>
      </c>
      <c r="D112" t="s">
        <v>197</v>
      </c>
      <c r="E112" t="s">
        <v>234</v>
      </c>
      <c r="F112">
        <v>6</v>
      </c>
    </row>
    <row r="113" spans="1:6" x14ac:dyDescent="0.3">
      <c r="A113" t="s">
        <v>463</v>
      </c>
      <c r="B113" t="s">
        <v>464</v>
      </c>
      <c r="C113" t="s">
        <v>66</v>
      </c>
      <c r="D113" t="s">
        <v>197</v>
      </c>
      <c r="E113" t="s">
        <v>236</v>
      </c>
      <c r="F113">
        <v>4</v>
      </c>
    </row>
    <row r="114" spans="1:6" x14ac:dyDescent="0.3">
      <c r="A114" t="s">
        <v>465</v>
      </c>
      <c r="B114" t="s">
        <v>464</v>
      </c>
      <c r="C114" t="s">
        <v>66</v>
      </c>
      <c r="D114" t="s">
        <v>57</v>
      </c>
      <c r="E114" t="s">
        <v>237</v>
      </c>
      <c r="F114">
        <v>1</v>
      </c>
    </row>
    <row r="115" spans="1:6" x14ac:dyDescent="0.3">
      <c r="A115" t="s">
        <v>466</v>
      </c>
      <c r="B115" t="s">
        <v>467</v>
      </c>
      <c r="C115" t="s">
        <v>239</v>
      </c>
      <c r="D115" t="s">
        <v>197</v>
      </c>
      <c r="E115" t="s">
        <v>238</v>
      </c>
      <c r="F115">
        <v>2</v>
      </c>
    </row>
    <row r="116" spans="1:6" x14ac:dyDescent="0.3">
      <c r="A116" t="s">
        <v>468</v>
      </c>
      <c r="B116" t="s">
        <v>467</v>
      </c>
      <c r="C116" t="s">
        <v>66</v>
      </c>
      <c r="D116" t="s">
        <v>57</v>
      </c>
      <c r="E116" t="s">
        <v>240</v>
      </c>
      <c r="F116">
        <v>0</v>
      </c>
    </row>
    <row r="117" spans="1:6" x14ac:dyDescent="0.3">
      <c r="A117" t="s">
        <v>469</v>
      </c>
      <c r="B117" t="s">
        <v>470</v>
      </c>
      <c r="C117" t="s">
        <v>239</v>
      </c>
      <c r="D117" t="s">
        <v>57</v>
      </c>
      <c r="E117" t="s">
        <v>241</v>
      </c>
      <c r="F117">
        <v>0</v>
      </c>
    </row>
    <row r="118" spans="1:6" x14ac:dyDescent="0.3">
      <c r="A118" t="s">
        <v>471</v>
      </c>
      <c r="B118" t="s">
        <v>472</v>
      </c>
      <c r="C118" t="s">
        <v>66</v>
      </c>
      <c r="D118" t="s">
        <v>57</v>
      </c>
      <c r="E118" t="s">
        <v>242</v>
      </c>
      <c r="F118">
        <v>1</v>
      </c>
    </row>
    <row r="119" spans="1:6" x14ac:dyDescent="0.3">
      <c r="A119" t="s">
        <v>473</v>
      </c>
      <c r="B119" t="s">
        <v>474</v>
      </c>
      <c r="C119" t="s">
        <v>243</v>
      </c>
      <c r="D119" t="s">
        <v>57</v>
      </c>
      <c r="E119" t="s">
        <v>244</v>
      </c>
      <c r="F119">
        <v>2</v>
      </c>
    </row>
    <row r="120" spans="1:6" x14ac:dyDescent="0.3">
      <c r="A120" t="s">
        <v>475</v>
      </c>
      <c r="B120" t="s">
        <v>476</v>
      </c>
      <c r="C120" t="s">
        <v>66</v>
      </c>
      <c r="D120" t="s">
        <v>57</v>
      </c>
      <c r="E120" t="s">
        <v>245</v>
      </c>
      <c r="F120">
        <v>2</v>
      </c>
    </row>
    <row r="121" spans="1:6" x14ac:dyDescent="0.3">
      <c r="A121" t="s">
        <v>477</v>
      </c>
      <c r="B121" t="s">
        <v>478</v>
      </c>
      <c r="C121" t="s">
        <v>93</v>
      </c>
      <c r="D121" t="s">
        <v>57</v>
      </c>
      <c r="E121" t="s">
        <v>246</v>
      </c>
      <c r="F121">
        <v>1</v>
      </c>
    </row>
    <row r="122" spans="1:6" x14ac:dyDescent="0.3">
      <c r="A122" t="s">
        <v>479</v>
      </c>
      <c r="B122" t="s">
        <v>480</v>
      </c>
      <c r="C122" t="s">
        <v>249</v>
      </c>
      <c r="D122" t="s">
        <v>247</v>
      </c>
      <c r="E122" t="s">
        <v>248</v>
      </c>
      <c r="F122">
        <v>1</v>
      </c>
    </row>
    <row r="123" spans="1:6" x14ac:dyDescent="0.3">
      <c r="A123" t="s">
        <v>481</v>
      </c>
      <c r="B123" t="s">
        <v>482</v>
      </c>
      <c r="C123" t="s">
        <v>173</v>
      </c>
      <c r="D123" t="s">
        <v>57</v>
      </c>
      <c r="E123" t="s">
        <v>172</v>
      </c>
      <c r="F123">
        <v>1</v>
      </c>
    </row>
    <row r="124" spans="1:6" x14ac:dyDescent="0.3">
      <c r="A124" t="s">
        <v>483</v>
      </c>
      <c r="B124" t="s">
        <v>484</v>
      </c>
      <c r="C124" t="s">
        <v>151</v>
      </c>
      <c r="D124" t="s">
        <v>57</v>
      </c>
      <c r="E124" t="s">
        <v>150</v>
      </c>
      <c r="F124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flielist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S. Jerrod</dc:creator>
  <cp:lastModifiedBy>Smith, S. Jerrod</cp:lastModifiedBy>
  <dcterms:created xsi:type="dcterms:W3CDTF">2014-03-13T20:46:12Z</dcterms:created>
  <dcterms:modified xsi:type="dcterms:W3CDTF">2014-04-08T18:26:50Z</dcterms:modified>
</cp:coreProperties>
</file>